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60" yWindow="-16320" windowWidth="29040" windowHeight="15720" tabRatio="600" firstSheet="0" activeTab="0" autoFilterDateGrouping="1"/>
  </bookViews>
  <sheets>
    <sheet name="Início do Mês" sheetId="1" state="visible" r:id="rId1"/>
    <sheet name="Transações" sheetId="2" state="visible" r:id="rId2"/>
    <sheet name="Dashboard" sheetId="3" state="visible" r:id="rId3"/>
    <sheet name="Mapa de Dívidas" sheetId="4" state="visible" r:id="rId4"/>
    <sheet name="Checklist 7 Dias" sheetId="5" state="visible" r:id="rId5"/>
    <sheet name="_Listas" sheetId="6" state="hidden" r:id="rId6"/>
  </sheets>
  <definedNames/>
  <calcPr calcId="191029" fullCalcOnLoad="1"/>
</workbook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\ &quot;€&quot;"/>
    <numFmt numFmtId="166" formatCode="#,##0.00 €"/>
  </numFmts>
  <fonts count="32">
    <font>
      <name val="Calibri"/>
      <family val="2"/>
      <color theme="1"/>
      <sz val="11"/>
      <scheme val="minor"/>
    </font>
    <font>
      <name val="Segoe UI"/>
      <b val="1"/>
      <color rgb="FF0B2545"/>
      <sz val="26"/>
    </font>
    <font>
      <name val="Segoe UI"/>
      <i val="1"/>
      <color rgb="FF059669"/>
      <sz val="10"/>
    </font>
    <font>
      <name val="Segoe UI"/>
      <b val="1"/>
      <color rgb="FFFFFFFF"/>
      <sz val="12"/>
    </font>
    <font>
      <name val="Segoe UI"/>
      <b val="1"/>
      <color rgb="FF059669"/>
      <sz val="15"/>
    </font>
    <font>
      <name val="Segoe UI"/>
      <color rgb="FF232220"/>
      <sz val="11"/>
    </font>
    <font>
      <name val="Segoe UI"/>
      <b val="1"/>
      <color rgb="FF059669"/>
      <sz val="11"/>
    </font>
    <font>
      <name val="Segoe UI"/>
      <color rgb="FFA09C8E"/>
      <sz val="11"/>
    </font>
    <font>
      <name val="Segoe UI"/>
      <b val="1"/>
      <color rgb="FFFFFFFF"/>
      <sz val="14"/>
    </font>
    <font>
      <name val="Segoe UI"/>
      <i val="1"/>
      <color rgb="FFA09C8E"/>
      <sz val="10"/>
    </font>
    <font>
      <name val="Segoe UI"/>
      <i val="1"/>
      <color rgb="FF232220"/>
      <sz val="10"/>
    </font>
    <font>
      <name val="Segoe UI"/>
      <b val="1"/>
      <color rgb="FFFFFFFF"/>
      <sz val="13"/>
    </font>
    <font>
      <name val="Segoe UI"/>
      <b val="1"/>
      <color rgb="FFFFFFFF"/>
      <sz val="16"/>
    </font>
    <font>
      <name val="Segoe UI"/>
      <b val="1"/>
      <color rgb="FFFFFFFF"/>
      <sz val="10"/>
    </font>
    <font>
      <name val="Segoe UI"/>
      <b val="1"/>
      <color rgb="FF232220"/>
      <sz val="11"/>
    </font>
    <font>
      <name val="Segoe UI"/>
      <b val="1"/>
      <color rgb="FF0B2545"/>
      <sz val="11"/>
    </font>
    <font>
      <name val="Segoe UI"/>
      <b val="1"/>
      <color rgb="FF059669"/>
      <sz val="12"/>
    </font>
    <font>
      <name val="Segoe UI"/>
      <i val="1"/>
      <color rgb="FFA09C8E"/>
      <sz val="9"/>
    </font>
    <font>
      <name val="Segoe UI"/>
      <b val="1"/>
      <color rgb="FF0B2545"/>
      <sz val="20"/>
    </font>
    <font>
      <name val="Segoe UI"/>
      <b val="1"/>
      <color rgb="FFFFFFFF"/>
      <sz val="11"/>
    </font>
    <font>
      <name val="Segoe UI"/>
      <i val="1"/>
      <color rgb="FFA09C8E"/>
      <sz val="11"/>
    </font>
    <font>
      <name val="Segoe UI"/>
      <color rgb="FF232220"/>
      <sz val="10"/>
    </font>
    <font>
      <name val="Segoe UI"/>
      <b val="1"/>
      <color rgb="FF059669"/>
      <sz val="17"/>
    </font>
    <font>
      <name val="Segoe UI"/>
      <b val="1"/>
      <color rgb="FFD22828"/>
      <sz val="17"/>
    </font>
    <font>
      <name val="Segoe UI"/>
      <b val="1"/>
      <color rgb="FF0B2545"/>
      <sz val="17"/>
    </font>
    <font>
      <name val="Segoe UI"/>
      <color rgb="FFA09C8E"/>
      <sz val="10"/>
    </font>
    <font>
      <name val="Segoe UI"/>
      <b val="1"/>
      <color rgb="FF0B2545"/>
      <sz val="22"/>
    </font>
    <font>
      <name val="Segoe UI"/>
      <color rgb="FF059669"/>
      <sz val="10"/>
    </font>
    <font>
      <name val="Segoe UI"/>
      <b val="1"/>
      <color rgb="FF059669"/>
      <sz val="13"/>
    </font>
    <font>
      <name val="Segoe UI"/>
      <color rgb="FF059669"/>
      <sz val="11"/>
    </font>
    <font>
      <name val="Segoe UI"/>
      <color rgb="FFA09C8E"/>
      <sz val="9"/>
    </font>
    <font>
      <name val="Segoe UI"/>
      <b val="1"/>
      <color rgb="FF0B2545"/>
      <sz val="10"/>
    </font>
  </fonts>
  <fills count="18">
    <fill>
      <patternFill/>
    </fill>
    <fill>
      <patternFill patternType="gray125"/>
    </fill>
    <fill>
      <patternFill patternType="solid">
        <fgColor rgb="FFE8F8F1"/>
      </patternFill>
    </fill>
    <fill>
      <patternFill patternType="solid">
        <fgColor rgb="FF0B2545"/>
      </patternFill>
    </fill>
    <fill>
      <patternFill patternType="solid">
        <fgColor rgb="FF10B981"/>
      </patternFill>
    </fill>
    <fill>
      <patternFill patternType="solid">
        <fgColor rgb="FFF5F4EF"/>
      </patternFill>
    </fill>
    <fill>
      <patternFill patternType="solid">
        <fgColor rgb="FFFFFFFF"/>
      </patternFill>
    </fill>
    <fill>
      <patternFill patternType="solid">
        <fgColor rgb="FFEDECE3"/>
      </patternFill>
    </fill>
    <fill>
      <patternFill patternType="solid">
        <fgColor rgb="FF059669"/>
      </patternFill>
    </fill>
    <fill>
      <patternFill patternType="solid">
        <fgColor rgb="FFEEF9F5"/>
      </patternFill>
    </fill>
    <fill>
      <patternFill patternType="solid">
        <fgColor rgb="FFFEF3CC"/>
      </patternFill>
    </fill>
    <fill>
      <patternFill patternType="solid">
        <fgColor rgb="FFD22828"/>
      </patternFill>
    </fill>
    <fill>
      <patternFill patternType="solid">
        <fgColor rgb="FFC9A227"/>
      </patternFill>
    </fill>
    <fill>
      <patternFill patternType="solid">
        <fgColor rgb="FFFFF3CD"/>
      </patternFill>
    </fill>
    <fill>
      <patternFill patternType="solid">
        <fgColor rgb="FFE8F3FF"/>
      </patternFill>
    </fill>
    <fill>
      <patternFill patternType="solid">
        <fgColor rgb="FFFFE8E8"/>
      </patternFill>
    </fill>
    <fill>
      <patternFill patternType="solid">
        <fgColor rgb="FFF3E8FF"/>
      </patternFill>
    </fill>
    <fill>
      <patternFill patternType="solid">
        <fgColor rgb="FFE8FFF3"/>
      </patternFill>
    </fill>
  </fills>
  <borders count="6">
    <border>
      <left/>
      <right/>
      <top/>
      <bottom/>
      <diagonal/>
    </border>
    <border>
      <left style="thin">
        <color rgb="FFDDD9CE"/>
      </left>
      <right style="thin">
        <color rgb="FFDDD9CE"/>
      </right>
      <top style="thin">
        <color rgb="FFDDD9CE"/>
      </top>
      <bottom style="thin">
        <color rgb="FFDDD9CE"/>
      </bottom>
      <diagonal/>
    </border>
    <border>
      <left style="thin">
        <color rgb="FFDDD9CE"/>
      </left>
      <right style="thin">
        <color rgb="FFDDD9CE"/>
      </right>
      <top style="thin">
        <color rgb="FFDDD9CE"/>
      </top>
      <bottom style="medium">
        <color rgb="FFBFBAB0"/>
      </bottom>
      <diagonal/>
    </border>
    <border>
      <left/>
      <right/>
      <top style="thin">
        <color rgb="FFDDD9CE"/>
      </top>
      <bottom/>
      <diagonal/>
    </border>
    <border>
      <left/>
      <right style="thin">
        <color rgb="FFDDD9CE"/>
      </right>
      <top style="thin">
        <color rgb="FFDDD9CE"/>
      </top>
      <bottom/>
      <diagonal/>
    </border>
    <border>
      <left/>
      <right style="thin">
        <color rgb="FFDDD9CE"/>
      </right>
      <top style="thin">
        <color rgb="FFDDD9CE"/>
      </top>
      <bottom style="thin">
        <color rgb="FFDDD9CE"/>
      </bottom>
      <diagonal/>
    </border>
  </borders>
  <cellStyleXfs count="1">
    <xf numFmtId="0" fontId="0" fillId="0" borderId="0"/>
  </cellStyleXfs>
  <cellXfs count="111">
    <xf numFmtId="0" fontId="0" fillId="0" borderId="0" pivotButton="0" quotePrefix="0" xfId="0"/>
    <xf numFmtId="164" fontId="4" fillId="2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/>
    </xf>
    <xf numFmtId="164" fontId="6" fillId="2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left" vertical="center"/>
    </xf>
    <xf numFmtId="164" fontId="7" fillId="6" borderId="1" applyAlignment="1" pivotButton="0" quotePrefix="0" xfId="0">
      <alignment horizontal="right" vertical="center"/>
    </xf>
    <xf numFmtId="164" fontId="8" fillId="3" borderId="0" applyAlignment="1" pivotButton="0" quotePrefix="0" xfId="0">
      <alignment horizontal="right" vertical="center"/>
    </xf>
    <xf numFmtId="9" fontId="10" fillId="7" borderId="0" applyAlignment="1" pivotButton="0" quotePrefix="0" xfId="0">
      <alignment horizontal="right" vertical="center"/>
    </xf>
    <xf numFmtId="164" fontId="12" fillId="8" borderId="0" applyAlignment="1" pivotButton="0" quotePrefix="0" xfId="0">
      <alignment horizontal="right" vertical="center"/>
    </xf>
    <xf numFmtId="0" fontId="13" fillId="4" borderId="1" applyAlignment="1" pivotButton="0" quotePrefix="0" xfId="0">
      <alignment horizontal="left" vertical="center"/>
    </xf>
    <xf numFmtId="0" fontId="13" fillId="4" borderId="1" applyAlignment="1" pivotButton="0" quotePrefix="0" xfId="0">
      <alignment horizontal="center" vertical="center"/>
    </xf>
    <xf numFmtId="0" fontId="13" fillId="4" borderId="1" applyAlignment="1" pivotButton="0" quotePrefix="0" xfId="0">
      <alignment horizontal="right" vertical="center"/>
    </xf>
    <xf numFmtId="0" fontId="14" fillId="5" borderId="1" applyAlignment="1" pivotButton="0" quotePrefix="0" xfId="0">
      <alignment horizontal="left" vertical="center"/>
    </xf>
    <xf numFmtId="0" fontId="15" fillId="5" borderId="1" applyAlignment="1" pivotButton="0" quotePrefix="0" xfId="0">
      <alignment horizontal="center" vertical="center"/>
    </xf>
    <xf numFmtId="165" fontId="16" fillId="5" borderId="1" applyAlignment="1" pivotButton="0" quotePrefix="0" xfId="0">
      <alignment horizontal="right" vertical="center"/>
    </xf>
    <xf numFmtId="0" fontId="14" fillId="6" borderId="1" applyAlignment="1" pivotButton="0" quotePrefix="0" xfId="0">
      <alignment horizontal="left" vertical="center"/>
    </xf>
    <xf numFmtId="0" fontId="15" fillId="6" borderId="1" applyAlignment="1" pivotButton="0" quotePrefix="0" xfId="0">
      <alignment horizontal="center" vertical="center"/>
    </xf>
    <xf numFmtId="165" fontId="16" fillId="6" borderId="1" applyAlignment="1" pivotButton="0" quotePrefix="0" xfId="0">
      <alignment horizontal="right" vertical="center"/>
    </xf>
    <xf numFmtId="0" fontId="19" fillId="3" borderId="1" applyAlignment="1" pivotButton="0" quotePrefix="0" xfId="0">
      <alignment horizontal="center" vertical="center"/>
    </xf>
    <xf numFmtId="0" fontId="19" fillId="3" borderId="1" applyAlignment="1" pivotButton="0" quotePrefix="0" xfId="0">
      <alignment horizontal="left" vertical="center"/>
    </xf>
    <xf numFmtId="0" fontId="19" fillId="3" borderId="1" applyAlignment="1" pivotButton="0" quotePrefix="0" xfId="0">
      <alignment horizontal="right" vertical="center"/>
    </xf>
    <xf numFmtId="14" fontId="5" fillId="10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164" fontId="5" fillId="10" borderId="1" applyAlignment="1" pivotButton="0" quotePrefix="0" xfId="0">
      <alignment horizontal="right" vertical="center"/>
    </xf>
    <xf numFmtId="0" fontId="20" fillId="10" borderId="1" applyAlignment="1" pivotButton="0" quotePrefix="0" xfId="0">
      <alignment horizontal="left" vertical="center"/>
    </xf>
    <xf numFmtId="14" fontId="5" fillId="6" borderId="1" applyAlignment="1" pivotButton="0" quotePrefix="0" xfId="0">
      <alignment horizontal="center" vertical="center"/>
    </xf>
    <xf numFmtId="164" fontId="5" fillId="6" borderId="1" applyAlignment="1" pivotButton="0" quotePrefix="0" xfId="0">
      <alignment horizontal="right" vertical="center"/>
    </xf>
    <xf numFmtId="0" fontId="20" fillId="6" borderId="1" applyAlignment="1" pivotButton="0" quotePrefix="0" xfId="0">
      <alignment horizontal="left" vertical="center"/>
    </xf>
    <xf numFmtId="14" fontId="5" fillId="5" borderId="1" applyAlignment="1" pivotButton="0" quotePrefix="0" xfId="0">
      <alignment horizontal="center" vertical="center"/>
    </xf>
    <xf numFmtId="164" fontId="5" fillId="5" borderId="1" applyAlignment="1" pivotButton="0" quotePrefix="0" xfId="0">
      <alignment horizontal="right" vertical="center"/>
    </xf>
    <xf numFmtId="0" fontId="20" fillId="5" borderId="1" applyAlignment="1" pivotButton="0" quotePrefix="0" xfId="0">
      <alignment horizontal="left" vertical="center"/>
    </xf>
    <xf numFmtId="0" fontId="13" fillId="11" borderId="0" applyAlignment="1" pivotButton="0" quotePrefix="0" xfId="0">
      <alignment horizontal="center" vertical="center"/>
    </xf>
    <xf numFmtId="164" fontId="23" fillId="5" borderId="0" applyAlignment="1" pivotButton="0" quotePrefix="0" xfId="0">
      <alignment horizontal="center" vertical="center"/>
    </xf>
    <xf numFmtId="164" fontId="7" fillId="5" borderId="1" applyAlignment="1" pivotButton="0" quotePrefix="0" xfId="0">
      <alignment horizontal="right" vertical="center"/>
    </xf>
    <xf numFmtId="164" fontId="14" fillId="5" borderId="1" applyAlignment="1" pivotButton="0" quotePrefix="0" xfId="0">
      <alignment horizontal="right" vertical="center"/>
    </xf>
    <xf numFmtId="0" fontId="14" fillId="5" borderId="1" applyAlignment="1" pivotButton="0" quotePrefix="0" xfId="0">
      <alignment horizontal="center" vertical="center"/>
    </xf>
    <xf numFmtId="164" fontId="14" fillId="6" borderId="1" applyAlignment="1" pivotButton="0" quotePrefix="0" xfId="0">
      <alignment horizontal="right" vertical="center"/>
    </xf>
    <xf numFmtId="0" fontId="14" fillId="6" borderId="1" applyAlignment="1" pivotButton="0" quotePrefix="0" xfId="0">
      <alignment horizontal="center" vertical="center"/>
    </xf>
    <xf numFmtId="0" fontId="3" fillId="8" borderId="2" applyAlignment="1" pivotButton="0" quotePrefix="0" xfId="0">
      <alignment horizontal="left" vertical="center"/>
    </xf>
    <xf numFmtId="164" fontId="3" fillId="8" borderId="2" applyAlignment="1" pivotButton="0" quotePrefix="0" xfId="0">
      <alignment horizontal="right" vertical="center"/>
    </xf>
    <xf numFmtId="0" fontId="5" fillId="8" borderId="2" applyAlignment="1" pivotButton="0" quotePrefix="0" xfId="0">
      <alignment horizontal="left" vertical="center"/>
    </xf>
    <xf numFmtId="164" fontId="21" fillId="5" borderId="1" applyAlignment="1" pivotButton="0" quotePrefix="0" xfId="0">
      <alignment horizontal="right" vertical="center"/>
    </xf>
    <xf numFmtId="9" fontId="25" fillId="5" borderId="1" applyAlignment="1" pivotButton="0" quotePrefix="0" xfId="0">
      <alignment horizontal="center" vertical="center"/>
    </xf>
    <xf numFmtId="164" fontId="21" fillId="6" borderId="1" applyAlignment="1" pivotButton="0" quotePrefix="0" xfId="0">
      <alignment horizontal="right" vertical="center"/>
    </xf>
    <xf numFmtId="9" fontId="25" fillId="6" borderId="1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0" fillId="0" borderId="0" pivotButton="0" quotePrefix="0" xfId="0"/>
    <xf numFmtId="0" fontId="9" fillId="7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left" vertical="center"/>
    </xf>
    <xf numFmtId="0" fontId="17" fillId="9" borderId="0" applyAlignment="1" pivotButton="0" quotePrefix="0" xfId="0">
      <alignment horizontal="left" vertical="center" wrapText="1"/>
    </xf>
    <xf numFmtId="0" fontId="11" fillId="8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left" vertical="center"/>
    </xf>
    <xf numFmtId="0" fontId="9" fillId="9" borderId="0" applyAlignment="1" pivotButton="0" quotePrefix="0" xfId="0">
      <alignment horizontal="left" vertical="center"/>
    </xf>
    <xf numFmtId="0" fontId="18" fillId="0" borderId="0" applyAlignment="1" pivotButton="0" quotePrefix="0" xfId="0">
      <alignment horizontal="left" vertical="center"/>
    </xf>
    <xf numFmtId="0" fontId="17" fillId="9" borderId="0" applyAlignment="1" pivotButton="0" quotePrefix="0" xfId="0">
      <alignment horizontal="left" vertical="center"/>
    </xf>
    <xf numFmtId="164" fontId="22" fillId="5" borderId="0" applyAlignment="1" pivotButton="0" quotePrefix="0" xfId="0">
      <alignment horizontal="center" vertical="center"/>
    </xf>
    <xf numFmtId="0" fontId="13" fillId="12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left" vertical="center"/>
    </xf>
    <xf numFmtId="0" fontId="21" fillId="6" borderId="1" applyAlignment="1" pivotButton="0" quotePrefix="0" xfId="0">
      <alignment horizontal="left" vertical="center"/>
    </xf>
    <xf numFmtId="0" fontId="13" fillId="3" borderId="0" applyAlignment="1" pivotButton="0" quotePrefix="0" xfId="0">
      <alignment horizontal="left" vertical="center"/>
    </xf>
    <xf numFmtId="0" fontId="17" fillId="5" borderId="0" applyAlignment="1" pivotButton="0" quotePrefix="0" xfId="0">
      <alignment horizontal="left" vertical="center"/>
    </xf>
    <xf numFmtId="0" fontId="21" fillId="5" borderId="1" applyAlignment="1" pivotButton="0" quotePrefix="0" xfId="0">
      <alignment horizontal="left" vertical="center"/>
    </xf>
    <xf numFmtId="0" fontId="13" fillId="3" borderId="0" applyAlignment="1" pivotButton="0" quotePrefix="0" xfId="0">
      <alignment horizontal="center" vertical="center"/>
    </xf>
    <xf numFmtId="0" fontId="13" fillId="4" borderId="1" applyAlignment="1" pivotButton="0" quotePrefix="0" xfId="0">
      <alignment horizontal="left" vertical="center"/>
    </xf>
    <xf numFmtId="0" fontId="13" fillId="8" borderId="0" applyAlignment="1" pivotButton="0" quotePrefix="0" xfId="0">
      <alignment horizontal="center" vertical="center"/>
    </xf>
    <xf numFmtId="164" fontId="24" fillId="5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left" vertical="center"/>
    </xf>
    <xf numFmtId="0" fontId="0" fillId="0" borderId="5" pivotButton="0" quotePrefix="0" xfId="0"/>
    <xf numFmtId="0" fontId="26" fillId="0" borderId="0" applyAlignment="1" pivotButton="0" quotePrefix="0" xfId="0">
      <alignment horizontal="left" vertical="center" wrapText="1"/>
    </xf>
    <xf numFmtId="0" fontId="27" fillId="2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0" fillId="3" borderId="0" pivotButton="0" quotePrefix="0" xfId="0"/>
    <xf numFmtId="0" fontId="14" fillId="5" borderId="0" applyAlignment="1" pivotButton="0" quotePrefix="0" xfId="0">
      <alignment horizontal="left" vertical="center" wrapText="1"/>
    </xf>
    <xf numFmtId="166" fontId="28" fillId="5" borderId="0" applyAlignment="1" pivotButton="0" quotePrefix="0" xfId="0">
      <alignment horizontal="center" vertical="center" wrapText="1"/>
    </xf>
    <xf numFmtId="0" fontId="14" fillId="6" borderId="0" applyAlignment="1" pivotButton="0" quotePrefix="0" xfId="0">
      <alignment horizontal="left" vertical="center" wrapText="1"/>
    </xf>
    <xf numFmtId="166" fontId="28" fillId="6" borderId="0" applyAlignment="1" pivotButton="0" quotePrefix="0" xfId="0">
      <alignment horizontal="center" vertical="center" wrapText="1"/>
    </xf>
    <xf numFmtId="1" fontId="28" fillId="5" borderId="0" applyAlignment="1" pivotButton="0" quotePrefix="0" xfId="0">
      <alignment horizontal="center" vertical="center" wrapText="1"/>
    </xf>
    <xf numFmtId="0" fontId="25" fillId="9" borderId="0" applyAlignment="1" pivotButton="0" quotePrefix="0" xfId="0">
      <alignment horizontal="left" vertical="center" wrapText="1"/>
    </xf>
    <xf numFmtId="0" fontId="13" fillId="4" borderId="0" applyAlignment="1" pivotButton="0" quotePrefix="0" xfId="0">
      <alignment horizontal="center" vertical="center" wrapText="1"/>
    </xf>
    <xf numFmtId="0" fontId="29" fillId="13" borderId="0" applyAlignment="1" pivotButton="0" quotePrefix="0" xfId="0">
      <alignment horizontal="left" vertical="center" wrapText="1"/>
    </xf>
    <xf numFmtId="0" fontId="29" fillId="13" borderId="0" applyAlignment="1" pivotButton="0" quotePrefix="0" xfId="0">
      <alignment horizontal="center" vertical="center" wrapText="1"/>
    </xf>
    <xf numFmtId="166" fontId="29" fillId="13" borderId="0" applyAlignment="1" pivotButton="0" quotePrefix="0" xfId="0">
      <alignment horizontal="center" vertical="center" wrapText="1"/>
    </xf>
    <xf numFmtId="10" fontId="29" fillId="13" borderId="0" applyAlignment="1" pivotButton="0" quotePrefix="0" xfId="0">
      <alignment horizontal="center" vertical="center" wrapText="1"/>
    </xf>
    <xf numFmtId="0" fontId="15" fillId="13" borderId="0" applyAlignment="1" pivotButton="0" quotePrefix="0" xfId="0">
      <alignment horizontal="center" vertical="center" wrapText="1"/>
    </xf>
    <xf numFmtId="0" fontId="5" fillId="6" borderId="0" applyAlignment="1" pivotButton="0" quotePrefix="0" xfId="0">
      <alignment horizontal="left" vertical="center" wrapText="1"/>
    </xf>
    <xf numFmtId="0" fontId="5" fillId="6" borderId="0" applyAlignment="1" pivotButton="0" quotePrefix="0" xfId="0">
      <alignment horizontal="center" vertical="center" wrapText="1"/>
    </xf>
    <xf numFmtId="166" fontId="5" fillId="6" borderId="0" applyAlignment="1" pivotButton="0" quotePrefix="0" xfId="0">
      <alignment horizontal="center" vertical="center" wrapText="1"/>
    </xf>
    <xf numFmtId="10" fontId="5" fillId="6" borderId="0" applyAlignment="1" pivotButton="0" quotePrefix="0" xfId="0">
      <alignment horizontal="center" vertical="center" wrapText="1"/>
    </xf>
    <xf numFmtId="0" fontId="15" fillId="6" borderId="0" applyAlignment="1" pivotButton="0" quotePrefix="0" xfId="0">
      <alignment horizontal="center" vertical="center" wrapText="1"/>
    </xf>
    <xf numFmtId="0" fontId="5" fillId="5" borderId="0" applyAlignment="1" pivotButton="0" quotePrefix="0" xfId="0">
      <alignment horizontal="left" vertical="center" wrapText="1"/>
    </xf>
    <xf numFmtId="0" fontId="5" fillId="5" borderId="0" applyAlignment="1" pivotButton="0" quotePrefix="0" xfId="0">
      <alignment horizontal="center" vertical="center" wrapText="1"/>
    </xf>
    <xf numFmtId="166" fontId="5" fillId="5" borderId="0" applyAlignment="1" pivotButton="0" quotePrefix="0" xfId="0">
      <alignment horizontal="center" vertical="center" wrapText="1"/>
    </xf>
    <xf numFmtId="10" fontId="5" fillId="5" borderId="0" applyAlignment="1" pivotButton="0" quotePrefix="0" xfId="0">
      <alignment horizontal="center" vertical="center" wrapText="1"/>
    </xf>
    <xf numFmtId="0" fontId="15" fillId="5" borderId="0" applyAlignment="1" pivotButton="0" quotePrefix="0" xfId="0">
      <alignment horizontal="center" vertical="center" wrapText="1"/>
    </xf>
    <xf numFmtId="0" fontId="30" fillId="9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center" vertical="center" wrapText="1"/>
    </xf>
    <xf numFmtId="0" fontId="31" fillId="14" borderId="0" applyAlignment="1" pivotButton="0" quotePrefix="0" xfId="0">
      <alignment horizontal="center" vertical="center" wrapText="1"/>
    </xf>
    <xf numFmtId="0" fontId="5" fillId="14" borderId="0" applyAlignment="1" pivotButton="0" quotePrefix="0" xfId="0">
      <alignment horizontal="left" vertical="center" wrapText="1"/>
    </xf>
    <xf numFmtId="0" fontId="16" fillId="2" borderId="0" applyAlignment="1" pivotButton="0" quotePrefix="0" xfId="0">
      <alignment horizontal="center" vertical="center" wrapText="1"/>
    </xf>
    <xf numFmtId="0" fontId="31" fillId="2" borderId="0" applyAlignment="1" pivotButton="0" quotePrefix="0" xfId="0">
      <alignment horizontal="center" vertical="center" wrapText="1"/>
    </xf>
    <xf numFmtId="0" fontId="5" fillId="2" borderId="0" applyAlignment="1" pivotButton="0" quotePrefix="0" xfId="0">
      <alignment horizontal="left" vertical="center" wrapText="1"/>
    </xf>
    <xf numFmtId="0" fontId="31" fillId="13" borderId="0" applyAlignment="1" pivotButton="0" quotePrefix="0" xfId="0">
      <alignment horizontal="center" vertical="center" wrapText="1"/>
    </xf>
    <xf numFmtId="0" fontId="5" fillId="13" borderId="0" applyAlignment="1" pivotButton="0" quotePrefix="0" xfId="0">
      <alignment horizontal="left" vertical="center" wrapText="1"/>
    </xf>
    <xf numFmtId="0" fontId="31" fillId="15" borderId="0" applyAlignment="1" pivotButton="0" quotePrefix="0" xfId="0">
      <alignment horizontal="center" vertical="center" wrapText="1"/>
    </xf>
    <xf numFmtId="0" fontId="5" fillId="15" borderId="0" applyAlignment="1" pivotButton="0" quotePrefix="0" xfId="0">
      <alignment horizontal="left" vertical="center" wrapText="1"/>
    </xf>
    <xf numFmtId="0" fontId="31" fillId="16" borderId="0" applyAlignment="1" pivotButton="0" quotePrefix="0" xfId="0">
      <alignment horizontal="center" vertical="center" wrapText="1"/>
    </xf>
    <xf numFmtId="0" fontId="5" fillId="16" borderId="0" applyAlignment="1" pivotButton="0" quotePrefix="0" xfId="0">
      <alignment horizontal="left" vertical="center" wrapText="1"/>
    </xf>
    <xf numFmtId="0" fontId="31" fillId="17" borderId="0" applyAlignment="1" pivotButton="0" quotePrefix="0" xfId="0">
      <alignment horizontal="center" vertical="center" wrapText="1"/>
    </xf>
    <xf numFmtId="0" fontId="5" fillId="17" borderId="0" applyAlignment="1" pivotButton="0" quotePrefix="0" xfId="0">
      <alignment horizontal="left" vertical="center" wrapText="1"/>
    </xf>
    <xf numFmtId="0" fontId="31" fillId="5" borderId="0" applyAlignment="1" pivotButton="0" quotePrefix="0" xfId="0">
      <alignment horizontal="center" vertical="center" wrapText="1"/>
    </xf>
  </cellXfs>
  <cellStyles count="1">
    <cellStyle name="Normal" xfId="0" builtinId="0"/>
  </cellStyles>
  <dxfs count="10">
    <dxf>
      <font>
        <name val="Segoe UI"/>
        <b val="1"/>
        <color rgb="FFA06000"/>
        <sz val="11"/>
      </font>
      <fill>
        <patternFill patternType="solid">
          <fgColor rgb="FFFEF3CC"/>
        </patternFill>
      </fill>
    </dxf>
    <dxf>
      <font>
        <name val="Segoe UI"/>
        <b val="1"/>
        <color rgb="FF059669"/>
        <sz val="11"/>
      </font>
      <fill>
        <patternFill patternType="solid">
          <fgColor rgb="FFE8F8F1"/>
        </patternFill>
      </fill>
    </dxf>
    <dxf>
      <font>
        <name val="Segoe UI"/>
        <b val="1"/>
        <color rgb="FFD22828"/>
        <sz val="11"/>
      </font>
      <fill>
        <patternFill patternType="solid">
          <fgColor rgb="FFFEECEC"/>
        </patternFill>
      </fill>
    </dxf>
    <dxf>
      <font>
        <name val="Segoe UI"/>
        <b val="1"/>
        <color rgb="FF059669"/>
        <sz val="17"/>
      </font>
      <fill>
        <patternFill patternType="solid">
          <fgColor rgb="FFE8F8F1"/>
        </patternFill>
      </fill>
    </dxf>
    <dxf>
      <font>
        <name val="Segoe UI"/>
        <b val="1"/>
        <color rgb="FFD22828"/>
        <sz val="17"/>
      </font>
      <fill>
        <patternFill patternType="solid">
          <fgColor rgb="FFFEECEC"/>
        </patternFill>
      </fill>
    </dxf>
    <dxf>
      <font>
        <name val="Segoe UI"/>
        <b val="1"/>
        <color rgb="FF059669"/>
        <sz val="11"/>
      </font>
      <fill>
        <patternFill patternType="solid">
          <fgColor rgb="FFE8F8F1"/>
        </patternFill>
      </fill>
    </dxf>
    <dxf>
      <font>
        <name val="Segoe UI"/>
        <b val="1"/>
        <color rgb="FFD22828"/>
        <sz val="11"/>
      </font>
      <fill>
        <patternFill patternType="solid">
          <fgColor rgb="FFFEECEC"/>
        </patternFill>
      </fill>
    </dxf>
    <dxf>
      <font>
        <name val="Segoe UI"/>
        <b val="1"/>
        <color rgb="FF059669"/>
        <sz val="10"/>
      </font>
      <fill>
        <patternFill patternType="solid">
          <fgColor rgb="FFE8F8F1"/>
        </patternFill>
      </fill>
    </dxf>
    <dxf>
      <font>
        <name val="Segoe UI"/>
        <b val="1"/>
        <color rgb="FFA06000"/>
        <sz val="10"/>
      </font>
      <fill>
        <patternFill patternType="solid">
          <fgColor rgb="FFFEF3CC"/>
        </patternFill>
      </fill>
    </dxf>
    <dxf>
      <font>
        <name val="Segoe UI"/>
        <b val="1"/>
        <color rgb="FFD22828"/>
        <sz val="10"/>
      </font>
      <fill>
        <patternFill patternType="solid">
          <fgColor rgb="FFFEECE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27"/>
  <sheetViews>
    <sheetView showGridLines="0" tabSelected="1" workbookViewId="0">
      <selection activeCell="I8" sqref="I8"/>
    </sheetView>
  </sheetViews>
  <sheetFormatPr baseColWidth="8" defaultRowHeight="14.4"/>
  <cols>
    <col width="2.44140625" customWidth="1" style="46" min="1" max="1"/>
    <col width="40" customWidth="1" style="46" min="2" max="2"/>
    <col width="18.5546875" customWidth="1" style="46" min="3" max="3"/>
    <col width="24.88671875" customWidth="1" style="46" min="4" max="4"/>
    <col width="2.44140625" customWidth="1" style="46" min="5" max="5"/>
  </cols>
  <sheetData>
    <row r="1" ht="7.95" customHeight="1" s="46"/>
    <row r="2" ht="43.95" customHeight="1" s="46">
      <c r="B2" s="52" t="inlineStr">
        <is>
          <t>Euro a Euro</t>
        </is>
      </c>
    </row>
    <row r="3" ht="22.05" customHeight="1" s="46">
      <c r="B3" s="45" t="inlineStr">
        <is>
          <t xml:space="preserve">  Preenche as células a verde. Os valores são exemplos — substitui pelos teus.</t>
        </is>
      </c>
    </row>
    <row r="4" ht="12" customHeight="1" s="46"/>
    <row r="5" ht="30" customHeight="1" s="46">
      <c r="B5" s="48" t="inlineStr">
        <is>
          <t xml:space="preserve">  PASSO 1 — Salário líquido do mês</t>
        </is>
      </c>
      <c r="D5" s="1" t="n">
        <v>1100</v>
      </c>
    </row>
    <row r="6" ht="12" customHeight="1" s="46"/>
    <row r="7" ht="28.05" customHeight="1" s="46">
      <c r="B7" s="51" t="inlineStr">
        <is>
          <t xml:space="preserve">  PASSO 2 — Contas fixas: renda, luz, internet, seguros, créditos</t>
        </is>
      </c>
    </row>
    <row r="8" ht="22.05" customHeight="1" s="46">
      <c r="B8" s="2" t="inlineStr">
        <is>
          <t>Renda / Prestação de casa</t>
        </is>
      </c>
      <c r="C8" s="2" t="n"/>
      <c r="D8" s="3" t="n">
        <v>450</v>
      </c>
    </row>
    <row r="9" ht="22.05" customHeight="1" s="46">
      <c r="B9" s="4" t="inlineStr">
        <is>
          <t>Água, Luz e Gás</t>
        </is>
      </c>
      <c r="C9" s="4" t="n"/>
      <c r="D9" s="3" t="n">
        <v>80</v>
      </c>
    </row>
    <row r="10" ht="22.05" customHeight="1" s="46">
      <c r="B10" s="2" t="inlineStr">
        <is>
          <t>Internet e Telemóvel</t>
        </is>
      </c>
      <c r="C10" s="2" t="n"/>
      <c r="D10" s="3" t="n">
        <v>35</v>
      </c>
    </row>
    <row r="11" ht="22.05" customHeight="1" s="46">
      <c r="B11" s="4" t="inlineStr">
        <is>
          <t>Seguros</t>
        </is>
      </c>
      <c r="C11" s="4" t="n"/>
      <c r="D11" s="5" t="n"/>
    </row>
    <row r="12" ht="22.05" customHeight="1" s="46">
      <c r="B12" s="2" t="inlineStr">
        <is>
          <t>Créditos / Outras prestações</t>
        </is>
      </c>
      <c r="C12" s="2" t="n"/>
      <c r="D12" s="5" t="n"/>
    </row>
    <row r="13" ht="22.05" customHeight="1" s="46">
      <c r="B13" s="4" t="inlineStr">
        <is>
          <t>Outro fixo</t>
        </is>
      </c>
      <c r="C13" s="4" t="n"/>
      <c r="D13" s="5" t="n"/>
    </row>
    <row r="14" ht="22.05" customHeight="1" s="46">
      <c r="B14" s="2" t="inlineStr">
        <is>
          <t>Outro fixo</t>
        </is>
      </c>
      <c r="C14" s="2" t="n"/>
      <c r="D14" s="5" t="n"/>
    </row>
    <row r="15" ht="28.05" customHeight="1" s="46">
      <c r="B15" s="48" t="inlineStr">
        <is>
          <t xml:space="preserve">  Total das contas fixas</t>
        </is>
      </c>
      <c r="D15" s="6">
        <f>IFERROR(SUM(D8:D14),0)</f>
        <v/>
      </c>
    </row>
    <row r="16" ht="19.95" customHeight="1" s="46">
      <c r="B16" s="47" t="inlineStr">
        <is>
          <t xml:space="preserve">  % do salário nestas contas fixas</t>
        </is>
      </c>
      <c r="D16" s="7">
        <f>IFERROR(D15/D5,0)</f>
        <v/>
      </c>
    </row>
    <row r="18" ht="34.05" customHeight="1" s="46">
      <c r="B18" s="50" t="inlineStr">
        <is>
          <t xml:space="preserve">  O que te sobra para o resto do mês</t>
        </is>
      </c>
      <c r="D18" s="8">
        <f>D5-D15</f>
        <v/>
      </c>
    </row>
    <row r="20" ht="28.05" customHeight="1" s="46">
      <c r="B20" s="48" t="inlineStr">
        <is>
          <t xml:space="preserve">  PASSO 3 — Referência de como dividir o que sobra (automático)</t>
        </is>
      </c>
    </row>
    <row r="21" ht="19.95" customHeight="1" s="46">
      <c r="B21" s="64" t="inlineStr">
        <is>
          <t>Área</t>
        </is>
      </c>
      <c r="C21" s="10" t="inlineStr">
        <is>
          <t>Intervalo ideal</t>
        </is>
      </c>
      <c r="D21" s="11" t="inlineStr">
        <is>
          <t>Referência em euros</t>
        </is>
      </c>
    </row>
    <row r="22" ht="22.05" customHeight="1" s="46">
      <c r="B22" s="12" t="inlineStr">
        <is>
          <t>Dia a dia</t>
        </is>
      </c>
      <c r="C22" s="13" t="inlineStr">
        <is>
          <t>40 a 50%</t>
        </is>
      </c>
      <c r="D22" s="14">
        <f>IFERROR(ROUND(D18*0.45,0),0)</f>
        <v/>
      </c>
    </row>
    <row r="23" ht="22.05" customHeight="1" s="46">
      <c r="B23" s="15" t="inlineStr">
        <is>
          <t>Gostos</t>
        </is>
      </c>
      <c r="C23" s="16" t="inlineStr">
        <is>
          <t>20 a 30%</t>
        </is>
      </c>
      <c r="D23" s="17">
        <f>IFERROR(ROUND(D18*0.25,0),0)</f>
        <v/>
      </c>
    </row>
    <row r="24" ht="22.05" customHeight="1" s="46">
      <c r="B24" s="12" t="inlineStr">
        <is>
          <t>Poupança</t>
        </is>
      </c>
      <c r="C24" s="13" t="inlineStr">
        <is>
          <t>pelo menos 20%</t>
        </is>
      </c>
      <c r="D24" s="14">
        <f>IFERROR(ROUND(D18*0.2,0),0)</f>
        <v/>
      </c>
    </row>
    <row r="25" ht="22.05" customHeight="1" s="46">
      <c r="B25" s="15" t="inlineStr">
        <is>
          <t>Buffer</t>
        </is>
      </c>
      <c r="C25" s="16" t="inlineStr">
        <is>
          <t>5 a 10%</t>
        </is>
      </c>
      <c r="D25" s="17">
        <f>IFERROR(ROUND(D18*0.075,0),0)</f>
        <v/>
      </c>
    </row>
    <row r="27" ht="24" customHeight="1" s="46">
      <c r="B27" s="49" t="inlineStr">
        <is>
          <t xml:space="preserve">  A partir daqui é automático. Vai ao separador Transações e regista o que gastas. O Dashboard mostra os resultados.</t>
        </is>
      </c>
    </row>
  </sheetData>
  <mergeCells count="9">
    <mergeCell ref="B3:D3"/>
    <mergeCell ref="B16:C16"/>
    <mergeCell ref="B15:C15"/>
    <mergeCell ref="B5:C5"/>
    <mergeCell ref="B27:D27"/>
    <mergeCell ref="B18:C18"/>
    <mergeCell ref="B7:D7"/>
    <mergeCell ref="B2:D2"/>
    <mergeCell ref="B20:D20"/>
  </mergeCells>
  <conditionalFormatting sqref="D16">
    <cfRule type="cellIs" priority="1" operator="greaterThan" dxfId="9">
      <formula>0.65</formula>
    </cfRule>
    <cfRule type="cellIs" priority="2" operator="between" dxfId="8">
      <formula>0.5</formula>
      <formula>0.65</formula>
    </cfRule>
    <cfRule type="cellIs" priority="3" operator="lessThan" dxfId="7">
      <formula>0.5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50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4.4"/>
  <cols>
    <col width="2.44140625" customWidth="1" style="46" min="1" max="1"/>
    <col width="16" customWidth="1" style="46" min="2" max="2"/>
    <col width="36" customWidth="1" style="46" min="3" max="3"/>
    <col width="18" customWidth="1" style="46" min="4" max="4"/>
    <col width="34" customWidth="1" style="46" min="5" max="5"/>
    <col width="2.44140625" customWidth="1" style="46" min="6" max="6"/>
  </cols>
  <sheetData>
    <row r="1" ht="7.95" customHeight="1" s="46"/>
    <row r="2" ht="36" customHeight="1" s="46">
      <c r="B2" s="54" t="inlineStr">
        <is>
          <t>Transações do Dia a Dia</t>
        </is>
      </c>
    </row>
    <row r="3" ht="22.05" customHeight="1" s="46">
      <c r="B3" s="53" t="inlineStr">
        <is>
          <t>Cada vez que gastas, adiciona uma linha. As 6 primeiras são exemplos (fundo amarelo) — apaga-as quando começares.</t>
        </is>
      </c>
    </row>
    <row r="4" ht="25.95" customHeight="1" s="46">
      <c r="B4" s="18" t="inlineStr">
        <is>
          <t>Data</t>
        </is>
      </c>
      <c r="C4" s="19" t="inlineStr">
        <is>
          <t>Categoria</t>
        </is>
      </c>
      <c r="D4" s="20" t="inlineStr">
        <is>
          <t>Valor</t>
        </is>
      </c>
      <c r="E4" s="19" t="inlineStr">
        <is>
          <t>Nota (opcional)</t>
        </is>
      </c>
    </row>
    <row r="5" ht="22.05" customHeight="1" s="46">
      <c r="B5" s="21" t="inlineStr">
        <is>
          <t>2026-06-03</t>
        </is>
      </c>
      <c r="C5" s="22" t="inlineStr">
        <is>
          <t>Supermercado / Alimentação</t>
        </is>
      </c>
      <c r="D5" s="23" t="n">
        <v>52.3</v>
      </c>
      <c r="E5" s="24" t="inlineStr">
        <is>
          <t>Continente</t>
        </is>
      </c>
    </row>
    <row r="6" ht="22.05" customHeight="1" s="46">
      <c r="B6" s="21" t="inlineStr">
        <is>
          <t>2026-06-05</t>
        </is>
      </c>
      <c r="C6" s="22" t="inlineStr">
        <is>
          <t>Transportes / Combustível</t>
        </is>
      </c>
      <c r="D6" s="23" t="n">
        <v>40</v>
      </c>
      <c r="E6" s="24" t="inlineStr">
        <is>
          <t>Passe mensal</t>
        </is>
      </c>
    </row>
    <row r="7" ht="22.05" customHeight="1" s="46">
      <c r="B7" s="21" t="inlineStr">
        <is>
          <t>2026-06-07</t>
        </is>
      </c>
      <c r="C7" s="22" t="inlineStr">
        <is>
          <t>Restaurantes e Cafés</t>
        </is>
      </c>
      <c r="D7" s="23" t="n">
        <v>8.5</v>
      </c>
      <c r="E7" s="24" t="inlineStr">
        <is>
          <t>Almoço fora</t>
        </is>
      </c>
    </row>
    <row r="8" ht="22.05" customHeight="1" s="46">
      <c r="B8" s="21" t="inlineStr">
        <is>
          <t>2026-06-10</t>
        </is>
      </c>
      <c r="C8" s="22" t="inlineStr">
        <is>
          <t>Subscrições (Netflix, Spotify…)</t>
        </is>
      </c>
      <c r="D8" s="23" t="n">
        <v>12.99</v>
      </c>
      <c r="E8" s="24" t="inlineStr">
        <is>
          <t>Netflix</t>
        </is>
      </c>
    </row>
    <row r="9" ht="22.05" customHeight="1" s="46">
      <c r="B9" s="21" t="inlineStr">
        <is>
          <t>2026-06-12</t>
        </is>
      </c>
      <c r="C9" s="22" t="inlineStr">
        <is>
          <t>Supermercado / Alimentação</t>
        </is>
      </c>
      <c r="D9" s="23" t="n">
        <v>38.6</v>
      </c>
      <c r="E9" s="24" t="inlineStr">
        <is>
          <t>Lidl</t>
        </is>
      </c>
    </row>
    <row r="10" ht="22.05" customHeight="1" s="46">
      <c r="B10" s="21" t="inlineStr">
        <is>
          <t>2026-06-15</t>
        </is>
      </c>
      <c r="C10" s="22" t="inlineStr">
        <is>
          <t>Poupança / Fundo de Emergência</t>
        </is>
      </c>
      <c r="D10" s="23" t="n">
        <v>100</v>
      </c>
      <c r="E10" s="24" t="inlineStr">
        <is>
          <t>Transferência para poupança</t>
        </is>
      </c>
    </row>
    <row r="11" ht="19.95" customHeight="1" s="46">
      <c r="B11" s="25" t="n"/>
      <c r="C11" s="4" t="n"/>
      <c r="D11" s="26" t="n"/>
      <c r="E11" s="27" t="n"/>
    </row>
    <row r="12" ht="19.95" customHeight="1" s="46">
      <c r="B12" s="28" t="n"/>
      <c r="C12" s="2" t="n"/>
      <c r="D12" s="29" t="n"/>
      <c r="E12" s="30" t="n"/>
    </row>
    <row r="13" ht="19.95" customHeight="1" s="46">
      <c r="B13" s="25" t="n"/>
      <c r="C13" s="4" t="n"/>
      <c r="D13" s="26" t="n"/>
      <c r="E13" s="27" t="n"/>
    </row>
    <row r="14" ht="19.95" customHeight="1" s="46">
      <c r="B14" s="28" t="n"/>
      <c r="C14" s="2" t="n"/>
      <c r="D14" s="29" t="n"/>
      <c r="E14" s="30" t="n"/>
    </row>
    <row r="15" ht="19.95" customHeight="1" s="46">
      <c r="B15" s="25" t="n"/>
      <c r="C15" s="4" t="n"/>
      <c r="D15" s="26" t="n"/>
      <c r="E15" s="27" t="n"/>
    </row>
    <row r="16" ht="19.95" customHeight="1" s="46">
      <c r="B16" s="28" t="n"/>
      <c r="C16" s="2" t="n"/>
      <c r="D16" s="29" t="n"/>
      <c r="E16" s="30" t="n"/>
    </row>
    <row r="17" ht="19.95" customHeight="1" s="46">
      <c r="B17" s="25" t="n"/>
      <c r="C17" s="4" t="n"/>
      <c r="D17" s="26" t="n"/>
      <c r="E17" s="27" t="n"/>
    </row>
    <row r="18" ht="19.95" customHeight="1" s="46">
      <c r="B18" s="28" t="n"/>
      <c r="C18" s="2" t="n"/>
      <c r="D18" s="29" t="n"/>
      <c r="E18" s="30" t="n"/>
    </row>
    <row r="19" ht="19.95" customHeight="1" s="46">
      <c r="B19" s="25" t="n"/>
      <c r="C19" s="4" t="n"/>
      <c r="D19" s="26" t="n"/>
      <c r="E19" s="27" t="n"/>
    </row>
    <row r="20" ht="19.95" customHeight="1" s="46">
      <c r="B20" s="28" t="n"/>
      <c r="C20" s="2" t="n"/>
      <c r="D20" s="29" t="n"/>
      <c r="E20" s="30" t="n"/>
    </row>
    <row r="21" ht="19.95" customHeight="1" s="46">
      <c r="B21" s="25" t="n"/>
      <c r="C21" s="4" t="n"/>
      <c r="D21" s="26" t="n"/>
      <c r="E21" s="27" t="n"/>
    </row>
    <row r="22" ht="19.95" customHeight="1" s="46">
      <c r="B22" s="28" t="n"/>
      <c r="C22" s="2" t="n"/>
      <c r="D22" s="29" t="n"/>
      <c r="E22" s="30" t="n"/>
    </row>
    <row r="23" ht="19.95" customHeight="1" s="46">
      <c r="B23" s="25" t="n"/>
      <c r="C23" s="4" t="n"/>
      <c r="D23" s="26" t="n"/>
      <c r="E23" s="27" t="n"/>
    </row>
    <row r="24" ht="19.95" customHeight="1" s="46">
      <c r="B24" s="28" t="n"/>
      <c r="C24" s="2" t="n"/>
      <c r="D24" s="29" t="n"/>
      <c r="E24" s="30" t="n"/>
    </row>
    <row r="25" ht="19.95" customHeight="1" s="46">
      <c r="B25" s="25" t="n"/>
      <c r="C25" s="4" t="n"/>
      <c r="D25" s="26" t="n"/>
      <c r="E25" s="27" t="n"/>
    </row>
    <row r="26" ht="19.95" customHeight="1" s="46">
      <c r="B26" s="28" t="n"/>
      <c r="C26" s="2" t="n"/>
      <c r="D26" s="29" t="n"/>
      <c r="E26" s="30" t="n"/>
    </row>
    <row r="27" ht="19.95" customHeight="1" s="46">
      <c r="B27" s="25" t="n"/>
      <c r="C27" s="4" t="n"/>
      <c r="D27" s="26" t="n"/>
      <c r="E27" s="27" t="n"/>
    </row>
    <row r="28" ht="19.95" customHeight="1" s="46">
      <c r="B28" s="28" t="n"/>
      <c r="C28" s="2" t="n"/>
      <c r="D28" s="29" t="n"/>
      <c r="E28" s="30" t="n"/>
    </row>
    <row r="29" ht="19.95" customHeight="1" s="46">
      <c r="B29" s="25" t="n"/>
      <c r="C29" s="4" t="n"/>
      <c r="D29" s="26" t="n"/>
      <c r="E29" s="27" t="n"/>
    </row>
    <row r="30" ht="19.95" customHeight="1" s="46">
      <c r="B30" s="28" t="n"/>
      <c r="C30" s="2" t="n"/>
      <c r="D30" s="29" t="n"/>
      <c r="E30" s="30" t="n"/>
    </row>
    <row r="31" ht="19.95" customHeight="1" s="46">
      <c r="B31" s="25" t="n"/>
      <c r="C31" s="4" t="n"/>
      <c r="D31" s="26" t="n"/>
      <c r="E31" s="27" t="n"/>
    </row>
    <row r="32" ht="19.95" customHeight="1" s="46">
      <c r="B32" s="28" t="n"/>
      <c r="C32" s="2" t="n"/>
      <c r="D32" s="29" t="n"/>
      <c r="E32" s="30" t="n"/>
    </row>
    <row r="33" ht="19.95" customHeight="1" s="46">
      <c r="B33" s="25" t="n"/>
      <c r="C33" s="4" t="n"/>
      <c r="D33" s="26" t="n"/>
      <c r="E33" s="27" t="n"/>
    </row>
    <row r="34" ht="19.95" customHeight="1" s="46">
      <c r="B34" s="28" t="n"/>
      <c r="C34" s="2" t="n"/>
      <c r="D34" s="29" t="n"/>
      <c r="E34" s="30" t="n"/>
    </row>
    <row r="35" ht="19.95" customHeight="1" s="46">
      <c r="B35" s="25" t="n"/>
      <c r="C35" s="4" t="n"/>
      <c r="D35" s="26" t="n"/>
      <c r="E35" s="27" t="n"/>
    </row>
    <row r="36" ht="19.95" customHeight="1" s="46">
      <c r="B36" s="28" t="n"/>
      <c r="C36" s="2" t="n"/>
      <c r="D36" s="29" t="n"/>
      <c r="E36" s="30" t="n"/>
    </row>
    <row r="37" ht="19.95" customHeight="1" s="46">
      <c r="B37" s="25" t="n"/>
      <c r="C37" s="4" t="n"/>
      <c r="D37" s="26" t="n"/>
      <c r="E37" s="27" t="n"/>
    </row>
    <row r="38" ht="19.95" customHeight="1" s="46">
      <c r="B38" s="28" t="n"/>
      <c r="C38" s="2" t="n"/>
      <c r="D38" s="29" t="n"/>
      <c r="E38" s="30" t="n"/>
    </row>
    <row r="39" ht="19.95" customHeight="1" s="46">
      <c r="B39" s="25" t="n"/>
      <c r="C39" s="4" t="n"/>
      <c r="D39" s="26" t="n"/>
      <c r="E39" s="27" t="n"/>
    </row>
    <row r="40" ht="19.95" customHeight="1" s="46">
      <c r="B40" s="28" t="n"/>
      <c r="C40" s="2" t="n"/>
      <c r="D40" s="29" t="n"/>
      <c r="E40" s="30" t="n"/>
    </row>
    <row r="41" ht="19.95" customHeight="1" s="46">
      <c r="B41" s="25" t="n"/>
      <c r="C41" s="4" t="n"/>
      <c r="D41" s="26" t="n"/>
      <c r="E41" s="27" t="n"/>
    </row>
    <row r="42" ht="19.95" customHeight="1" s="46">
      <c r="B42" s="28" t="n"/>
      <c r="C42" s="2" t="n"/>
      <c r="D42" s="29" t="n"/>
      <c r="E42" s="30" t="n"/>
    </row>
    <row r="43" ht="19.95" customHeight="1" s="46">
      <c r="B43" s="25" t="n"/>
      <c r="C43" s="4" t="n"/>
      <c r="D43" s="26" t="n"/>
      <c r="E43" s="27" t="n"/>
    </row>
    <row r="44" ht="19.95" customHeight="1" s="46">
      <c r="B44" s="28" t="n"/>
      <c r="C44" s="2" t="n"/>
      <c r="D44" s="29" t="n"/>
      <c r="E44" s="30" t="n"/>
    </row>
    <row r="45" ht="19.95" customHeight="1" s="46">
      <c r="B45" s="25" t="n"/>
      <c r="C45" s="4" t="n"/>
      <c r="D45" s="26" t="n"/>
      <c r="E45" s="27" t="n"/>
    </row>
    <row r="46" ht="19.95" customHeight="1" s="46">
      <c r="B46" s="28" t="n"/>
      <c r="C46" s="2" t="n"/>
      <c r="D46" s="29" t="n"/>
      <c r="E46" s="30" t="n"/>
    </row>
    <row r="47" ht="19.95" customHeight="1" s="46">
      <c r="B47" s="25" t="n"/>
      <c r="C47" s="4" t="n"/>
      <c r="D47" s="26" t="n"/>
      <c r="E47" s="27" t="n"/>
    </row>
    <row r="48" ht="19.95" customHeight="1" s="46">
      <c r="B48" s="28" t="n"/>
      <c r="C48" s="2" t="n"/>
      <c r="D48" s="29" t="n"/>
      <c r="E48" s="30" t="n"/>
    </row>
    <row r="49" ht="19.95" customHeight="1" s="46">
      <c r="B49" s="25" t="n"/>
      <c r="C49" s="4" t="n"/>
      <c r="D49" s="26" t="n"/>
      <c r="E49" s="27" t="n"/>
    </row>
    <row r="50" ht="19.95" customHeight="1" s="46">
      <c r="B50" s="28" t="n"/>
      <c r="C50" s="2" t="n"/>
      <c r="D50" s="29" t="n"/>
      <c r="E50" s="30" t="n"/>
    </row>
    <row r="51" ht="19.95" customHeight="1" s="46">
      <c r="B51" s="25" t="n"/>
      <c r="C51" s="4" t="n"/>
      <c r="D51" s="26" t="n"/>
      <c r="E51" s="27" t="n"/>
    </row>
    <row r="52" ht="19.95" customHeight="1" s="46">
      <c r="B52" s="28" t="n"/>
      <c r="C52" s="2" t="n"/>
      <c r="D52" s="29" t="n"/>
      <c r="E52" s="30" t="n"/>
    </row>
    <row r="53" ht="19.95" customHeight="1" s="46">
      <c r="B53" s="25" t="n"/>
      <c r="C53" s="4" t="n"/>
      <c r="D53" s="26" t="n"/>
      <c r="E53" s="27" t="n"/>
    </row>
    <row r="54" ht="19.95" customHeight="1" s="46">
      <c r="B54" s="28" t="n"/>
      <c r="C54" s="2" t="n"/>
      <c r="D54" s="29" t="n"/>
      <c r="E54" s="30" t="n"/>
    </row>
    <row r="55" ht="19.95" customHeight="1" s="46">
      <c r="B55" s="25" t="n"/>
      <c r="C55" s="4" t="n"/>
      <c r="D55" s="26" t="n"/>
      <c r="E55" s="27" t="n"/>
    </row>
    <row r="56" ht="19.95" customHeight="1" s="46">
      <c r="B56" s="28" t="n"/>
      <c r="C56" s="2" t="n"/>
      <c r="D56" s="29" t="n"/>
      <c r="E56" s="30" t="n"/>
    </row>
    <row r="57" ht="19.95" customHeight="1" s="46">
      <c r="B57" s="25" t="n"/>
      <c r="C57" s="4" t="n"/>
      <c r="D57" s="26" t="n"/>
      <c r="E57" s="27" t="n"/>
    </row>
    <row r="58" ht="19.95" customHeight="1" s="46">
      <c r="B58" s="28" t="n"/>
      <c r="C58" s="2" t="n"/>
      <c r="D58" s="29" t="n"/>
      <c r="E58" s="30" t="n"/>
    </row>
    <row r="59" ht="19.95" customHeight="1" s="46">
      <c r="B59" s="25" t="n"/>
      <c r="C59" s="4" t="n"/>
      <c r="D59" s="26" t="n"/>
      <c r="E59" s="27" t="n"/>
    </row>
    <row r="60" ht="19.95" customHeight="1" s="46">
      <c r="B60" s="28" t="n"/>
      <c r="C60" s="2" t="n"/>
      <c r="D60" s="29" t="n"/>
      <c r="E60" s="30" t="n"/>
    </row>
    <row r="61" ht="19.95" customHeight="1" s="46">
      <c r="B61" s="25" t="n"/>
      <c r="C61" s="4" t="n"/>
      <c r="D61" s="26" t="n"/>
      <c r="E61" s="27" t="n"/>
    </row>
    <row r="62" ht="19.95" customHeight="1" s="46">
      <c r="B62" s="28" t="n"/>
      <c r="C62" s="2" t="n"/>
      <c r="D62" s="29" t="n"/>
      <c r="E62" s="30" t="n"/>
    </row>
    <row r="63" ht="19.95" customHeight="1" s="46">
      <c r="B63" s="25" t="n"/>
      <c r="C63" s="4" t="n"/>
      <c r="D63" s="26" t="n"/>
      <c r="E63" s="27" t="n"/>
    </row>
    <row r="64" ht="19.95" customHeight="1" s="46">
      <c r="B64" s="28" t="n"/>
      <c r="C64" s="2" t="n"/>
      <c r="D64" s="29" t="n"/>
      <c r="E64" s="30" t="n"/>
    </row>
    <row r="65" ht="19.95" customHeight="1" s="46">
      <c r="B65" s="25" t="n"/>
      <c r="C65" s="4" t="n"/>
      <c r="D65" s="26" t="n"/>
      <c r="E65" s="27" t="n"/>
    </row>
    <row r="66" ht="19.95" customHeight="1" s="46">
      <c r="B66" s="28" t="n"/>
      <c r="C66" s="2" t="n"/>
      <c r="D66" s="29" t="n"/>
      <c r="E66" s="30" t="n"/>
    </row>
    <row r="67" ht="19.95" customHeight="1" s="46">
      <c r="B67" s="25" t="n"/>
      <c r="C67" s="4" t="n"/>
      <c r="D67" s="26" t="n"/>
      <c r="E67" s="27" t="n"/>
    </row>
    <row r="68" ht="19.95" customHeight="1" s="46">
      <c r="B68" s="28" t="n"/>
      <c r="C68" s="2" t="n"/>
      <c r="D68" s="29" t="n"/>
      <c r="E68" s="30" t="n"/>
    </row>
    <row r="69" ht="19.95" customHeight="1" s="46">
      <c r="B69" s="25" t="n"/>
      <c r="C69" s="4" t="n"/>
      <c r="D69" s="26" t="n"/>
      <c r="E69" s="27" t="n"/>
    </row>
    <row r="70" ht="19.95" customHeight="1" s="46">
      <c r="B70" s="28" t="n"/>
      <c r="C70" s="2" t="n"/>
      <c r="D70" s="29" t="n"/>
      <c r="E70" s="30" t="n"/>
    </row>
    <row r="71" ht="19.95" customHeight="1" s="46">
      <c r="B71" s="25" t="n"/>
      <c r="C71" s="4" t="n"/>
      <c r="D71" s="26" t="n"/>
      <c r="E71" s="27" t="n"/>
    </row>
    <row r="72" ht="19.95" customHeight="1" s="46">
      <c r="B72" s="28" t="n"/>
      <c r="C72" s="2" t="n"/>
      <c r="D72" s="29" t="n"/>
      <c r="E72" s="30" t="n"/>
    </row>
    <row r="73" ht="19.95" customHeight="1" s="46">
      <c r="B73" s="25" t="n"/>
      <c r="C73" s="4" t="n"/>
      <c r="D73" s="26" t="n"/>
      <c r="E73" s="27" t="n"/>
    </row>
    <row r="74" ht="19.95" customHeight="1" s="46">
      <c r="B74" s="28" t="n"/>
      <c r="C74" s="2" t="n"/>
      <c r="D74" s="29" t="n"/>
      <c r="E74" s="30" t="n"/>
    </row>
    <row r="75" ht="19.95" customHeight="1" s="46">
      <c r="B75" s="25" t="n"/>
      <c r="C75" s="4" t="n"/>
      <c r="D75" s="26" t="n"/>
      <c r="E75" s="27" t="n"/>
    </row>
    <row r="76" ht="19.95" customHeight="1" s="46">
      <c r="B76" s="28" t="n"/>
      <c r="C76" s="2" t="n"/>
      <c r="D76" s="29" t="n"/>
      <c r="E76" s="30" t="n"/>
    </row>
    <row r="77" ht="19.95" customHeight="1" s="46">
      <c r="B77" s="25" t="n"/>
      <c r="C77" s="4" t="n"/>
      <c r="D77" s="26" t="n"/>
      <c r="E77" s="27" t="n"/>
    </row>
    <row r="78" ht="19.95" customHeight="1" s="46">
      <c r="B78" s="28" t="n"/>
      <c r="C78" s="2" t="n"/>
      <c r="D78" s="29" t="n"/>
      <c r="E78" s="30" t="n"/>
    </row>
    <row r="79" ht="19.95" customHeight="1" s="46">
      <c r="B79" s="25" t="n"/>
      <c r="C79" s="4" t="n"/>
      <c r="D79" s="26" t="n"/>
      <c r="E79" s="27" t="n"/>
    </row>
    <row r="80" ht="19.95" customHeight="1" s="46">
      <c r="B80" s="28" t="n"/>
      <c r="C80" s="2" t="n"/>
      <c r="D80" s="29" t="n"/>
      <c r="E80" s="30" t="n"/>
    </row>
    <row r="81" ht="19.95" customHeight="1" s="46">
      <c r="B81" s="25" t="n"/>
      <c r="C81" s="4" t="n"/>
      <c r="D81" s="26" t="n"/>
      <c r="E81" s="27" t="n"/>
    </row>
    <row r="82" ht="19.95" customHeight="1" s="46">
      <c r="B82" s="28" t="n"/>
      <c r="C82" s="2" t="n"/>
      <c r="D82" s="29" t="n"/>
      <c r="E82" s="30" t="n"/>
    </row>
    <row r="83" ht="19.95" customHeight="1" s="46">
      <c r="B83" s="25" t="n"/>
      <c r="C83" s="4" t="n"/>
      <c r="D83" s="26" t="n"/>
      <c r="E83" s="27" t="n"/>
    </row>
    <row r="84" ht="19.95" customHeight="1" s="46">
      <c r="B84" s="28" t="n"/>
      <c r="C84" s="2" t="n"/>
      <c r="D84" s="29" t="n"/>
      <c r="E84" s="30" t="n"/>
    </row>
    <row r="85" ht="19.95" customHeight="1" s="46">
      <c r="B85" s="25" t="n"/>
      <c r="C85" s="4" t="n"/>
      <c r="D85" s="26" t="n"/>
      <c r="E85" s="27" t="n"/>
    </row>
    <row r="86" ht="19.95" customHeight="1" s="46">
      <c r="B86" s="28" t="n"/>
      <c r="C86" s="2" t="n"/>
      <c r="D86" s="29" t="n"/>
      <c r="E86" s="30" t="n"/>
    </row>
    <row r="87" ht="19.95" customHeight="1" s="46">
      <c r="B87" s="25" t="n"/>
      <c r="C87" s="4" t="n"/>
      <c r="D87" s="26" t="n"/>
      <c r="E87" s="27" t="n"/>
    </row>
    <row r="88" ht="19.95" customHeight="1" s="46">
      <c r="B88" s="28" t="n"/>
      <c r="C88" s="2" t="n"/>
      <c r="D88" s="29" t="n"/>
      <c r="E88" s="30" t="n"/>
    </row>
    <row r="89" ht="19.95" customHeight="1" s="46">
      <c r="B89" s="25" t="n"/>
      <c r="C89" s="4" t="n"/>
      <c r="D89" s="26" t="n"/>
      <c r="E89" s="27" t="n"/>
    </row>
    <row r="90" ht="19.95" customHeight="1" s="46">
      <c r="B90" s="28" t="n"/>
      <c r="C90" s="2" t="n"/>
      <c r="D90" s="29" t="n"/>
      <c r="E90" s="30" t="n"/>
    </row>
    <row r="91" ht="19.95" customHeight="1" s="46">
      <c r="B91" s="25" t="n"/>
      <c r="C91" s="4" t="n"/>
      <c r="D91" s="26" t="n"/>
      <c r="E91" s="27" t="n"/>
    </row>
    <row r="92" ht="19.95" customHeight="1" s="46">
      <c r="B92" s="28" t="n"/>
      <c r="C92" s="2" t="n"/>
      <c r="D92" s="29" t="n"/>
      <c r="E92" s="30" t="n"/>
    </row>
    <row r="93" ht="19.95" customHeight="1" s="46">
      <c r="B93" s="25" t="n"/>
      <c r="C93" s="4" t="n"/>
      <c r="D93" s="26" t="n"/>
      <c r="E93" s="27" t="n"/>
    </row>
    <row r="94" ht="19.95" customHeight="1" s="46">
      <c r="B94" s="28" t="n"/>
      <c r="C94" s="2" t="n"/>
      <c r="D94" s="29" t="n"/>
      <c r="E94" s="30" t="n"/>
    </row>
    <row r="95" ht="19.95" customHeight="1" s="46">
      <c r="B95" s="25" t="n"/>
      <c r="C95" s="4" t="n"/>
      <c r="D95" s="26" t="n"/>
      <c r="E95" s="27" t="n"/>
    </row>
    <row r="96" ht="19.95" customHeight="1" s="46">
      <c r="B96" s="28" t="n"/>
      <c r="C96" s="2" t="n"/>
      <c r="D96" s="29" t="n"/>
      <c r="E96" s="30" t="n"/>
    </row>
    <row r="97" ht="19.95" customHeight="1" s="46">
      <c r="B97" s="25" t="n"/>
      <c r="C97" s="4" t="n"/>
      <c r="D97" s="26" t="n"/>
      <c r="E97" s="27" t="n"/>
    </row>
    <row r="98" ht="19.95" customHeight="1" s="46">
      <c r="B98" s="28" t="n"/>
      <c r="C98" s="2" t="n"/>
      <c r="D98" s="29" t="n"/>
      <c r="E98" s="30" t="n"/>
    </row>
    <row r="99" ht="19.95" customHeight="1" s="46">
      <c r="B99" s="25" t="n"/>
      <c r="C99" s="4" t="n"/>
      <c r="D99" s="26" t="n"/>
      <c r="E99" s="27" t="n"/>
    </row>
    <row r="100" ht="19.95" customHeight="1" s="46">
      <c r="B100" s="28" t="n"/>
      <c r="C100" s="2" t="n"/>
      <c r="D100" s="29" t="n"/>
      <c r="E100" s="30" t="n"/>
    </row>
    <row r="101" ht="19.95" customHeight="1" s="46">
      <c r="B101" s="25" t="n"/>
      <c r="C101" s="4" t="n"/>
      <c r="D101" s="26" t="n"/>
      <c r="E101" s="27" t="n"/>
    </row>
    <row r="102" ht="19.95" customHeight="1" s="46">
      <c r="B102" s="28" t="n"/>
      <c r="C102" s="2" t="n"/>
      <c r="D102" s="29" t="n"/>
      <c r="E102" s="30" t="n"/>
    </row>
    <row r="103" ht="19.95" customHeight="1" s="46">
      <c r="B103" s="25" t="n"/>
      <c r="C103" s="4" t="n"/>
      <c r="D103" s="26" t="n"/>
      <c r="E103" s="27" t="n"/>
    </row>
    <row r="104" ht="19.95" customHeight="1" s="46">
      <c r="B104" s="28" t="n"/>
      <c r="C104" s="2" t="n"/>
      <c r="D104" s="29" t="n"/>
      <c r="E104" s="30" t="n"/>
    </row>
    <row r="105" ht="19.95" customHeight="1" s="46">
      <c r="B105" s="25" t="n"/>
      <c r="C105" s="4" t="n"/>
      <c r="D105" s="26" t="n"/>
      <c r="E105" s="27" t="n"/>
    </row>
    <row r="106" ht="19.95" customHeight="1" s="46">
      <c r="B106" s="28" t="n"/>
      <c r="C106" s="2" t="n"/>
      <c r="D106" s="29" t="n"/>
      <c r="E106" s="30" t="n"/>
    </row>
    <row r="107" ht="19.95" customHeight="1" s="46">
      <c r="B107" s="25" t="n"/>
      <c r="C107" s="4" t="n"/>
      <c r="D107" s="26" t="n"/>
      <c r="E107" s="27" t="n"/>
    </row>
    <row r="108" ht="19.95" customHeight="1" s="46">
      <c r="B108" s="28" t="n"/>
      <c r="C108" s="2" t="n"/>
      <c r="D108" s="29" t="n"/>
      <c r="E108" s="30" t="n"/>
    </row>
    <row r="109" ht="19.95" customHeight="1" s="46">
      <c r="B109" s="25" t="n"/>
      <c r="C109" s="4" t="n"/>
      <c r="D109" s="26" t="n"/>
      <c r="E109" s="27" t="n"/>
    </row>
    <row r="110" ht="19.95" customHeight="1" s="46">
      <c r="B110" s="28" t="n"/>
      <c r="C110" s="2" t="n"/>
      <c r="D110" s="29" t="n"/>
      <c r="E110" s="30" t="n"/>
    </row>
    <row r="111" ht="19.95" customHeight="1" s="46">
      <c r="B111" s="25" t="n"/>
      <c r="C111" s="4" t="n"/>
      <c r="D111" s="26" t="n"/>
      <c r="E111" s="27" t="n"/>
    </row>
    <row r="112" ht="19.95" customHeight="1" s="46">
      <c r="B112" s="28" t="n"/>
      <c r="C112" s="2" t="n"/>
      <c r="D112" s="29" t="n"/>
      <c r="E112" s="30" t="n"/>
    </row>
    <row r="113" ht="19.95" customHeight="1" s="46">
      <c r="B113" s="25" t="n"/>
      <c r="C113" s="4" t="n"/>
      <c r="D113" s="26" t="n"/>
      <c r="E113" s="27" t="n"/>
    </row>
    <row r="114" ht="19.95" customHeight="1" s="46">
      <c r="B114" s="28" t="n"/>
      <c r="C114" s="2" t="n"/>
      <c r="D114" s="29" t="n"/>
      <c r="E114" s="30" t="n"/>
    </row>
    <row r="115" ht="19.95" customHeight="1" s="46">
      <c r="B115" s="25" t="n"/>
      <c r="C115" s="4" t="n"/>
      <c r="D115" s="26" t="n"/>
      <c r="E115" s="27" t="n"/>
    </row>
    <row r="116" ht="19.95" customHeight="1" s="46">
      <c r="B116" s="28" t="n"/>
      <c r="C116" s="2" t="n"/>
      <c r="D116" s="29" t="n"/>
      <c r="E116" s="30" t="n"/>
    </row>
    <row r="117" ht="19.95" customHeight="1" s="46">
      <c r="B117" s="25" t="n"/>
      <c r="C117" s="4" t="n"/>
      <c r="D117" s="26" t="n"/>
      <c r="E117" s="27" t="n"/>
    </row>
    <row r="118" ht="19.95" customHeight="1" s="46">
      <c r="B118" s="28" t="n"/>
      <c r="C118" s="2" t="n"/>
      <c r="D118" s="29" t="n"/>
      <c r="E118" s="30" t="n"/>
    </row>
    <row r="119" ht="19.95" customHeight="1" s="46">
      <c r="B119" s="25" t="n"/>
      <c r="C119" s="4" t="n"/>
      <c r="D119" s="26" t="n"/>
      <c r="E119" s="27" t="n"/>
    </row>
    <row r="120" ht="19.95" customHeight="1" s="46">
      <c r="B120" s="28" t="n"/>
      <c r="C120" s="2" t="n"/>
      <c r="D120" s="29" t="n"/>
      <c r="E120" s="30" t="n"/>
    </row>
    <row r="121" ht="19.95" customHeight="1" s="46">
      <c r="B121" s="25" t="n"/>
      <c r="C121" s="4" t="n"/>
      <c r="D121" s="26" t="n"/>
      <c r="E121" s="27" t="n"/>
    </row>
    <row r="122" ht="19.95" customHeight="1" s="46">
      <c r="B122" s="28" t="n"/>
      <c r="C122" s="2" t="n"/>
      <c r="D122" s="29" t="n"/>
      <c r="E122" s="30" t="n"/>
    </row>
    <row r="123" ht="19.95" customHeight="1" s="46">
      <c r="B123" s="25" t="n"/>
      <c r="C123" s="4" t="n"/>
      <c r="D123" s="26" t="n"/>
      <c r="E123" s="27" t="n"/>
    </row>
    <row r="124" ht="19.95" customHeight="1" s="46">
      <c r="B124" s="28" t="n"/>
      <c r="C124" s="2" t="n"/>
      <c r="D124" s="29" t="n"/>
      <c r="E124" s="30" t="n"/>
    </row>
    <row r="125" ht="19.95" customHeight="1" s="46">
      <c r="B125" s="25" t="n"/>
      <c r="C125" s="4" t="n"/>
      <c r="D125" s="26" t="n"/>
      <c r="E125" s="27" t="n"/>
    </row>
    <row r="126" ht="19.95" customHeight="1" s="46">
      <c r="B126" s="28" t="n"/>
      <c r="C126" s="2" t="n"/>
      <c r="D126" s="29" t="n"/>
      <c r="E126" s="30" t="n"/>
    </row>
    <row r="127" ht="19.95" customHeight="1" s="46">
      <c r="B127" s="25" t="n"/>
      <c r="C127" s="4" t="n"/>
      <c r="D127" s="26" t="n"/>
      <c r="E127" s="27" t="n"/>
    </row>
    <row r="128" ht="19.95" customHeight="1" s="46">
      <c r="B128" s="28" t="n"/>
      <c r="C128" s="2" t="n"/>
      <c r="D128" s="29" t="n"/>
      <c r="E128" s="30" t="n"/>
    </row>
    <row r="129" ht="19.95" customHeight="1" s="46">
      <c r="B129" s="25" t="n"/>
      <c r="C129" s="4" t="n"/>
      <c r="D129" s="26" t="n"/>
      <c r="E129" s="27" t="n"/>
    </row>
    <row r="130" ht="19.95" customHeight="1" s="46">
      <c r="B130" s="28" t="n"/>
      <c r="C130" s="2" t="n"/>
      <c r="D130" s="29" t="n"/>
      <c r="E130" s="30" t="n"/>
    </row>
    <row r="131" ht="19.95" customHeight="1" s="46">
      <c r="B131" s="25" t="n"/>
      <c r="C131" s="4" t="n"/>
      <c r="D131" s="26" t="n"/>
      <c r="E131" s="27" t="n"/>
    </row>
    <row r="132" ht="19.95" customHeight="1" s="46">
      <c r="B132" s="28" t="n"/>
      <c r="C132" s="2" t="n"/>
      <c r="D132" s="29" t="n"/>
      <c r="E132" s="30" t="n"/>
    </row>
    <row r="133" ht="19.95" customHeight="1" s="46">
      <c r="B133" s="25" t="n"/>
      <c r="C133" s="4" t="n"/>
      <c r="D133" s="26" t="n"/>
      <c r="E133" s="27" t="n"/>
    </row>
    <row r="134" ht="19.95" customHeight="1" s="46">
      <c r="B134" s="28" t="n"/>
      <c r="C134" s="2" t="n"/>
      <c r="D134" s="29" t="n"/>
      <c r="E134" s="30" t="n"/>
    </row>
    <row r="135" ht="19.95" customHeight="1" s="46">
      <c r="B135" s="25" t="n"/>
      <c r="C135" s="4" t="n"/>
      <c r="D135" s="26" t="n"/>
      <c r="E135" s="27" t="n"/>
    </row>
    <row r="136" ht="19.95" customHeight="1" s="46">
      <c r="B136" s="28" t="n"/>
      <c r="C136" s="2" t="n"/>
      <c r="D136" s="29" t="n"/>
      <c r="E136" s="30" t="n"/>
    </row>
    <row r="137" ht="19.95" customHeight="1" s="46">
      <c r="B137" s="25" t="n"/>
      <c r="C137" s="4" t="n"/>
      <c r="D137" s="26" t="n"/>
      <c r="E137" s="27" t="n"/>
    </row>
    <row r="138" ht="19.95" customHeight="1" s="46">
      <c r="B138" s="28" t="n"/>
      <c r="C138" s="2" t="n"/>
      <c r="D138" s="29" t="n"/>
      <c r="E138" s="30" t="n"/>
    </row>
    <row r="139" ht="19.95" customHeight="1" s="46">
      <c r="B139" s="25" t="n"/>
      <c r="C139" s="4" t="n"/>
      <c r="D139" s="26" t="n"/>
      <c r="E139" s="27" t="n"/>
    </row>
    <row r="140" ht="19.95" customHeight="1" s="46">
      <c r="B140" s="28" t="n"/>
      <c r="C140" s="2" t="n"/>
      <c r="D140" s="29" t="n"/>
      <c r="E140" s="30" t="n"/>
    </row>
    <row r="141" ht="19.95" customHeight="1" s="46">
      <c r="B141" s="25" t="n"/>
      <c r="C141" s="4" t="n"/>
      <c r="D141" s="26" t="n"/>
      <c r="E141" s="27" t="n"/>
    </row>
    <row r="142" ht="19.95" customHeight="1" s="46">
      <c r="B142" s="28" t="n"/>
      <c r="C142" s="2" t="n"/>
      <c r="D142" s="29" t="n"/>
      <c r="E142" s="30" t="n"/>
    </row>
    <row r="143" ht="19.95" customHeight="1" s="46">
      <c r="B143" s="25" t="n"/>
      <c r="C143" s="4" t="n"/>
      <c r="D143" s="26" t="n"/>
      <c r="E143" s="27" t="n"/>
    </row>
    <row r="144" ht="19.95" customHeight="1" s="46">
      <c r="B144" s="28" t="n"/>
      <c r="C144" s="2" t="n"/>
      <c r="D144" s="29" t="n"/>
      <c r="E144" s="30" t="n"/>
    </row>
    <row r="145" ht="19.95" customHeight="1" s="46">
      <c r="B145" s="25" t="n"/>
      <c r="C145" s="4" t="n"/>
      <c r="D145" s="26" t="n"/>
      <c r="E145" s="27" t="n"/>
    </row>
    <row r="146" ht="19.95" customHeight="1" s="46">
      <c r="B146" s="28" t="n"/>
      <c r="C146" s="2" t="n"/>
      <c r="D146" s="29" t="n"/>
      <c r="E146" s="30" t="n"/>
    </row>
    <row r="147" ht="19.95" customHeight="1" s="46">
      <c r="B147" s="25" t="n"/>
      <c r="C147" s="4" t="n"/>
      <c r="D147" s="26" t="n"/>
      <c r="E147" s="27" t="n"/>
    </row>
    <row r="148" ht="19.95" customHeight="1" s="46">
      <c r="B148" s="28" t="n"/>
      <c r="C148" s="2" t="n"/>
      <c r="D148" s="29" t="n"/>
      <c r="E148" s="30" t="n"/>
    </row>
    <row r="149" ht="19.95" customHeight="1" s="46">
      <c r="B149" s="25" t="n"/>
      <c r="C149" s="4" t="n"/>
      <c r="D149" s="26" t="n"/>
      <c r="E149" s="27" t="n"/>
    </row>
    <row r="150" ht="19.95" customHeight="1" s="46">
      <c r="B150" s="28" t="n"/>
      <c r="C150" s="2" t="n"/>
      <c r="D150" s="29" t="n"/>
      <c r="E150" s="30" t="n"/>
    </row>
    <row r="151" ht="19.95" customHeight="1" s="46">
      <c r="B151" s="25" t="n"/>
      <c r="C151" s="4" t="n"/>
      <c r="D151" s="26" t="n"/>
      <c r="E151" s="27" t="n"/>
    </row>
    <row r="152" ht="19.95" customHeight="1" s="46">
      <c r="B152" s="28" t="n"/>
      <c r="C152" s="2" t="n"/>
      <c r="D152" s="29" t="n"/>
      <c r="E152" s="30" t="n"/>
    </row>
    <row r="153" ht="19.95" customHeight="1" s="46">
      <c r="B153" s="25" t="n"/>
      <c r="C153" s="4" t="n"/>
      <c r="D153" s="26" t="n"/>
      <c r="E153" s="27" t="n"/>
    </row>
    <row r="154" ht="19.95" customHeight="1" s="46">
      <c r="B154" s="28" t="n"/>
      <c r="C154" s="2" t="n"/>
      <c r="D154" s="29" t="n"/>
      <c r="E154" s="30" t="n"/>
    </row>
    <row r="155" ht="19.95" customHeight="1" s="46">
      <c r="B155" s="25" t="n"/>
      <c r="C155" s="4" t="n"/>
      <c r="D155" s="26" t="n"/>
      <c r="E155" s="27" t="n"/>
    </row>
    <row r="156" ht="19.95" customHeight="1" s="46">
      <c r="B156" s="28" t="n"/>
      <c r="C156" s="2" t="n"/>
      <c r="D156" s="29" t="n"/>
      <c r="E156" s="30" t="n"/>
    </row>
    <row r="157" ht="19.95" customHeight="1" s="46">
      <c r="B157" s="25" t="n"/>
      <c r="C157" s="4" t="n"/>
      <c r="D157" s="26" t="n"/>
      <c r="E157" s="27" t="n"/>
    </row>
    <row r="158" ht="19.95" customHeight="1" s="46">
      <c r="B158" s="28" t="n"/>
      <c r="C158" s="2" t="n"/>
      <c r="D158" s="29" t="n"/>
      <c r="E158" s="30" t="n"/>
    </row>
    <row r="159" ht="19.95" customHeight="1" s="46">
      <c r="B159" s="25" t="n"/>
      <c r="C159" s="4" t="n"/>
      <c r="D159" s="26" t="n"/>
      <c r="E159" s="27" t="n"/>
    </row>
    <row r="160" ht="19.95" customHeight="1" s="46">
      <c r="B160" s="28" t="n"/>
      <c r="C160" s="2" t="n"/>
      <c r="D160" s="29" t="n"/>
      <c r="E160" s="30" t="n"/>
    </row>
    <row r="161" ht="19.95" customHeight="1" s="46">
      <c r="B161" s="25" t="n"/>
      <c r="C161" s="4" t="n"/>
      <c r="D161" s="26" t="n"/>
      <c r="E161" s="27" t="n"/>
    </row>
    <row r="162" ht="19.95" customHeight="1" s="46">
      <c r="B162" s="28" t="n"/>
      <c r="C162" s="2" t="n"/>
      <c r="D162" s="29" t="n"/>
      <c r="E162" s="30" t="n"/>
    </row>
    <row r="163" ht="19.95" customHeight="1" s="46">
      <c r="B163" s="25" t="n"/>
      <c r="C163" s="4" t="n"/>
      <c r="D163" s="26" t="n"/>
      <c r="E163" s="27" t="n"/>
    </row>
    <row r="164" ht="19.95" customHeight="1" s="46">
      <c r="B164" s="28" t="n"/>
      <c r="C164" s="2" t="n"/>
      <c r="D164" s="29" t="n"/>
      <c r="E164" s="30" t="n"/>
    </row>
    <row r="165" ht="19.95" customHeight="1" s="46">
      <c r="B165" s="25" t="n"/>
      <c r="C165" s="4" t="n"/>
      <c r="D165" s="26" t="n"/>
      <c r="E165" s="27" t="n"/>
    </row>
    <row r="166" ht="19.95" customHeight="1" s="46">
      <c r="B166" s="28" t="n"/>
      <c r="C166" s="2" t="n"/>
      <c r="D166" s="29" t="n"/>
      <c r="E166" s="30" t="n"/>
    </row>
    <row r="167" ht="19.95" customHeight="1" s="46">
      <c r="B167" s="25" t="n"/>
      <c r="C167" s="4" t="n"/>
      <c r="D167" s="26" t="n"/>
      <c r="E167" s="27" t="n"/>
    </row>
    <row r="168" ht="19.95" customHeight="1" s="46">
      <c r="B168" s="28" t="n"/>
      <c r="C168" s="2" t="n"/>
      <c r="D168" s="29" t="n"/>
      <c r="E168" s="30" t="n"/>
    </row>
    <row r="169" ht="19.95" customHeight="1" s="46">
      <c r="B169" s="25" t="n"/>
      <c r="C169" s="4" t="n"/>
      <c r="D169" s="26" t="n"/>
      <c r="E169" s="27" t="n"/>
    </row>
    <row r="170" ht="19.95" customHeight="1" s="46">
      <c r="B170" s="28" t="n"/>
      <c r="C170" s="2" t="n"/>
      <c r="D170" s="29" t="n"/>
      <c r="E170" s="30" t="n"/>
    </row>
    <row r="171" ht="19.95" customHeight="1" s="46">
      <c r="B171" s="25" t="n"/>
      <c r="C171" s="4" t="n"/>
      <c r="D171" s="26" t="n"/>
      <c r="E171" s="27" t="n"/>
    </row>
    <row r="172" ht="19.95" customHeight="1" s="46">
      <c r="B172" s="28" t="n"/>
      <c r="C172" s="2" t="n"/>
      <c r="D172" s="29" t="n"/>
      <c r="E172" s="30" t="n"/>
    </row>
    <row r="173" ht="19.95" customHeight="1" s="46">
      <c r="B173" s="25" t="n"/>
      <c r="C173" s="4" t="n"/>
      <c r="D173" s="26" t="n"/>
      <c r="E173" s="27" t="n"/>
    </row>
    <row r="174" ht="19.95" customHeight="1" s="46">
      <c r="B174" s="28" t="n"/>
      <c r="C174" s="2" t="n"/>
      <c r="D174" s="29" t="n"/>
      <c r="E174" s="30" t="n"/>
    </row>
    <row r="175" ht="19.95" customHeight="1" s="46">
      <c r="B175" s="25" t="n"/>
      <c r="C175" s="4" t="n"/>
      <c r="D175" s="26" t="n"/>
      <c r="E175" s="27" t="n"/>
    </row>
    <row r="176" ht="19.95" customHeight="1" s="46">
      <c r="B176" s="28" t="n"/>
      <c r="C176" s="2" t="n"/>
      <c r="D176" s="29" t="n"/>
      <c r="E176" s="30" t="n"/>
    </row>
    <row r="177" ht="19.95" customHeight="1" s="46">
      <c r="B177" s="25" t="n"/>
      <c r="C177" s="4" t="n"/>
      <c r="D177" s="26" t="n"/>
      <c r="E177" s="27" t="n"/>
    </row>
    <row r="178" ht="19.95" customHeight="1" s="46">
      <c r="B178" s="28" t="n"/>
      <c r="C178" s="2" t="n"/>
      <c r="D178" s="29" t="n"/>
      <c r="E178" s="30" t="n"/>
    </row>
    <row r="179" ht="19.95" customHeight="1" s="46">
      <c r="B179" s="25" t="n"/>
      <c r="C179" s="4" t="n"/>
      <c r="D179" s="26" t="n"/>
      <c r="E179" s="27" t="n"/>
    </row>
    <row r="180" ht="19.95" customHeight="1" s="46">
      <c r="B180" s="28" t="n"/>
      <c r="C180" s="2" t="n"/>
      <c r="D180" s="29" t="n"/>
      <c r="E180" s="30" t="n"/>
    </row>
    <row r="181" ht="19.95" customHeight="1" s="46">
      <c r="B181" s="25" t="n"/>
      <c r="C181" s="4" t="n"/>
      <c r="D181" s="26" t="n"/>
      <c r="E181" s="27" t="n"/>
    </row>
    <row r="182" ht="19.95" customHeight="1" s="46">
      <c r="B182" s="28" t="n"/>
      <c r="C182" s="2" t="n"/>
      <c r="D182" s="29" t="n"/>
      <c r="E182" s="30" t="n"/>
    </row>
    <row r="183" ht="19.95" customHeight="1" s="46">
      <c r="B183" s="25" t="n"/>
      <c r="C183" s="4" t="n"/>
      <c r="D183" s="26" t="n"/>
      <c r="E183" s="27" t="n"/>
    </row>
    <row r="184" ht="19.95" customHeight="1" s="46">
      <c r="B184" s="28" t="n"/>
      <c r="C184" s="2" t="n"/>
      <c r="D184" s="29" t="n"/>
      <c r="E184" s="30" t="n"/>
    </row>
    <row r="185" ht="19.95" customHeight="1" s="46">
      <c r="B185" s="25" t="n"/>
      <c r="C185" s="4" t="n"/>
      <c r="D185" s="26" t="n"/>
      <c r="E185" s="27" t="n"/>
    </row>
    <row r="186" ht="19.95" customHeight="1" s="46">
      <c r="B186" s="28" t="n"/>
      <c r="C186" s="2" t="n"/>
      <c r="D186" s="29" t="n"/>
      <c r="E186" s="30" t="n"/>
    </row>
    <row r="187" ht="19.95" customHeight="1" s="46">
      <c r="B187" s="25" t="n"/>
      <c r="C187" s="4" t="n"/>
      <c r="D187" s="26" t="n"/>
      <c r="E187" s="27" t="n"/>
    </row>
    <row r="188" ht="19.95" customHeight="1" s="46">
      <c r="B188" s="28" t="n"/>
      <c r="C188" s="2" t="n"/>
      <c r="D188" s="29" t="n"/>
      <c r="E188" s="30" t="n"/>
    </row>
    <row r="189" ht="19.95" customHeight="1" s="46">
      <c r="B189" s="25" t="n"/>
      <c r="C189" s="4" t="n"/>
      <c r="D189" s="26" t="n"/>
      <c r="E189" s="27" t="n"/>
    </row>
    <row r="190" ht="19.95" customHeight="1" s="46">
      <c r="B190" s="28" t="n"/>
      <c r="C190" s="2" t="n"/>
      <c r="D190" s="29" t="n"/>
      <c r="E190" s="30" t="n"/>
    </row>
    <row r="191" ht="19.95" customHeight="1" s="46">
      <c r="B191" s="25" t="n"/>
      <c r="C191" s="4" t="n"/>
      <c r="D191" s="26" t="n"/>
      <c r="E191" s="27" t="n"/>
    </row>
    <row r="192" ht="19.95" customHeight="1" s="46">
      <c r="B192" s="28" t="n"/>
      <c r="C192" s="2" t="n"/>
      <c r="D192" s="29" t="n"/>
      <c r="E192" s="30" t="n"/>
    </row>
    <row r="193" ht="19.95" customHeight="1" s="46">
      <c r="B193" s="25" t="n"/>
      <c r="C193" s="4" t="n"/>
      <c r="D193" s="26" t="n"/>
      <c r="E193" s="27" t="n"/>
    </row>
    <row r="194" ht="19.95" customHeight="1" s="46">
      <c r="B194" s="28" t="n"/>
      <c r="C194" s="2" t="n"/>
      <c r="D194" s="29" t="n"/>
      <c r="E194" s="30" t="n"/>
    </row>
    <row r="195" ht="19.95" customHeight="1" s="46">
      <c r="B195" s="25" t="n"/>
      <c r="C195" s="4" t="n"/>
      <c r="D195" s="26" t="n"/>
      <c r="E195" s="27" t="n"/>
    </row>
    <row r="196" ht="19.95" customHeight="1" s="46">
      <c r="B196" s="28" t="n"/>
      <c r="C196" s="2" t="n"/>
      <c r="D196" s="29" t="n"/>
      <c r="E196" s="30" t="n"/>
    </row>
    <row r="197" ht="19.95" customHeight="1" s="46">
      <c r="B197" s="25" t="n"/>
      <c r="C197" s="4" t="n"/>
      <c r="D197" s="26" t="n"/>
      <c r="E197" s="27" t="n"/>
    </row>
    <row r="198" ht="19.95" customHeight="1" s="46">
      <c r="B198" s="28" t="n"/>
      <c r="C198" s="2" t="n"/>
      <c r="D198" s="29" t="n"/>
      <c r="E198" s="30" t="n"/>
    </row>
    <row r="199" ht="19.95" customHeight="1" s="46">
      <c r="B199" s="25" t="n"/>
      <c r="C199" s="4" t="n"/>
      <c r="D199" s="26" t="n"/>
      <c r="E199" s="27" t="n"/>
    </row>
    <row r="200" ht="19.95" customHeight="1" s="46">
      <c r="B200" s="28" t="n"/>
      <c r="C200" s="2" t="n"/>
      <c r="D200" s="29" t="n"/>
      <c r="E200" s="30" t="n"/>
    </row>
    <row r="201" ht="19.95" customHeight="1" s="46">
      <c r="B201" s="25" t="n"/>
      <c r="C201" s="4" t="n"/>
      <c r="D201" s="26" t="n"/>
      <c r="E201" s="27" t="n"/>
    </row>
    <row r="202" ht="19.95" customHeight="1" s="46">
      <c r="B202" s="28" t="n"/>
      <c r="C202" s="2" t="n"/>
      <c r="D202" s="29" t="n"/>
      <c r="E202" s="30" t="n"/>
    </row>
    <row r="203" ht="19.95" customHeight="1" s="46">
      <c r="B203" s="25" t="n"/>
      <c r="C203" s="4" t="n"/>
      <c r="D203" s="26" t="n"/>
      <c r="E203" s="27" t="n"/>
    </row>
    <row r="204" ht="19.95" customHeight="1" s="46">
      <c r="B204" s="28" t="n"/>
      <c r="C204" s="2" t="n"/>
      <c r="D204" s="29" t="n"/>
      <c r="E204" s="30" t="n"/>
    </row>
    <row r="205" ht="19.95" customHeight="1" s="46">
      <c r="B205" s="25" t="n"/>
      <c r="C205" s="4" t="n"/>
      <c r="D205" s="26" t="n"/>
      <c r="E205" s="27" t="n"/>
    </row>
    <row r="206" ht="19.95" customHeight="1" s="46">
      <c r="B206" s="28" t="n"/>
      <c r="C206" s="2" t="n"/>
      <c r="D206" s="29" t="n"/>
      <c r="E206" s="30" t="n"/>
    </row>
    <row r="207" ht="19.95" customHeight="1" s="46">
      <c r="B207" s="25" t="n"/>
      <c r="C207" s="4" t="n"/>
      <c r="D207" s="26" t="n"/>
      <c r="E207" s="27" t="n"/>
    </row>
    <row r="208" ht="19.95" customHeight="1" s="46">
      <c r="B208" s="28" t="n"/>
      <c r="C208" s="2" t="n"/>
      <c r="D208" s="29" t="n"/>
      <c r="E208" s="30" t="n"/>
    </row>
    <row r="209" ht="19.95" customHeight="1" s="46">
      <c r="B209" s="25" t="n"/>
      <c r="C209" s="4" t="n"/>
      <c r="D209" s="26" t="n"/>
      <c r="E209" s="27" t="n"/>
    </row>
    <row r="210" ht="19.95" customHeight="1" s="46">
      <c r="B210" s="28" t="n"/>
      <c r="C210" s="2" t="n"/>
      <c r="D210" s="29" t="n"/>
      <c r="E210" s="30" t="n"/>
    </row>
    <row r="211" ht="19.95" customHeight="1" s="46">
      <c r="B211" s="25" t="n"/>
      <c r="C211" s="4" t="n"/>
      <c r="D211" s="26" t="n"/>
      <c r="E211" s="27" t="n"/>
    </row>
    <row r="212" ht="19.95" customHeight="1" s="46">
      <c r="B212" s="28" t="n"/>
      <c r="C212" s="2" t="n"/>
      <c r="D212" s="29" t="n"/>
      <c r="E212" s="30" t="n"/>
    </row>
    <row r="213" ht="19.95" customHeight="1" s="46">
      <c r="B213" s="25" t="n"/>
      <c r="C213" s="4" t="n"/>
      <c r="D213" s="26" t="n"/>
      <c r="E213" s="27" t="n"/>
    </row>
    <row r="214" ht="19.95" customHeight="1" s="46">
      <c r="B214" s="28" t="n"/>
      <c r="C214" s="2" t="n"/>
      <c r="D214" s="29" t="n"/>
      <c r="E214" s="30" t="n"/>
    </row>
    <row r="215" ht="19.95" customHeight="1" s="46">
      <c r="B215" s="25" t="n"/>
      <c r="C215" s="4" t="n"/>
      <c r="D215" s="26" t="n"/>
      <c r="E215" s="27" t="n"/>
    </row>
    <row r="216" ht="19.95" customHeight="1" s="46">
      <c r="B216" s="28" t="n"/>
      <c r="C216" s="2" t="n"/>
      <c r="D216" s="29" t="n"/>
      <c r="E216" s="30" t="n"/>
    </row>
    <row r="217" ht="19.95" customHeight="1" s="46">
      <c r="B217" s="25" t="n"/>
      <c r="C217" s="4" t="n"/>
      <c r="D217" s="26" t="n"/>
      <c r="E217" s="27" t="n"/>
    </row>
    <row r="218" ht="19.95" customHeight="1" s="46">
      <c r="B218" s="28" t="n"/>
      <c r="C218" s="2" t="n"/>
      <c r="D218" s="29" t="n"/>
      <c r="E218" s="30" t="n"/>
    </row>
    <row r="219" ht="19.95" customHeight="1" s="46">
      <c r="B219" s="25" t="n"/>
      <c r="C219" s="4" t="n"/>
      <c r="D219" s="26" t="n"/>
      <c r="E219" s="27" t="n"/>
    </row>
    <row r="220" ht="19.95" customHeight="1" s="46">
      <c r="B220" s="28" t="n"/>
      <c r="C220" s="2" t="n"/>
      <c r="D220" s="29" t="n"/>
      <c r="E220" s="30" t="n"/>
    </row>
    <row r="221" ht="19.95" customHeight="1" s="46">
      <c r="B221" s="25" t="n"/>
      <c r="C221" s="4" t="n"/>
      <c r="D221" s="26" t="n"/>
      <c r="E221" s="27" t="n"/>
    </row>
    <row r="222" ht="19.95" customHeight="1" s="46">
      <c r="B222" s="28" t="n"/>
      <c r="C222" s="2" t="n"/>
      <c r="D222" s="29" t="n"/>
      <c r="E222" s="30" t="n"/>
    </row>
    <row r="223" ht="19.95" customHeight="1" s="46">
      <c r="B223" s="25" t="n"/>
      <c r="C223" s="4" t="n"/>
      <c r="D223" s="26" t="n"/>
      <c r="E223" s="27" t="n"/>
    </row>
    <row r="224" ht="19.95" customHeight="1" s="46">
      <c r="B224" s="28" t="n"/>
      <c r="C224" s="2" t="n"/>
      <c r="D224" s="29" t="n"/>
      <c r="E224" s="30" t="n"/>
    </row>
    <row r="225" ht="19.95" customHeight="1" s="46">
      <c r="B225" s="25" t="n"/>
      <c r="C225" s="4" t="n"/>
      <c r="D225" s="26" t="n"/>
      <c r="E225" s="27" t="n"/>
    </row>
    <row r="226" ht="19.95" customHeight="1" s="46">
      <c r="B226" s="28" t="n"/>
      <c r="C226" s="2" t="n"/>
      <c r="D226" s="29" t="n"/>
      <c r="E226" s="30" t="n"/>
    </row>
    <row r="227" ht="19.95" customHeight="1" s="46">
      <c r="B227" s="25" t="n"/>
      <c r="C227" s="4" t="n"/>
      <c r="D227" s="26" t="n"/>
      <c r="E227" s="27" t="n"/>
    </row>
    <row r="228" ht="19.95" customHeight="1" s="46">
      <c r="B228" s="28" t="n"/>
      <c r="C228" s="2" t="n"/>
      <c r="D228" s="29" t="n"/>
      <c r="E228" s="30" t="n"/>
    </row>
    <row r="229" ht="19.95" customHeight="1" s="46">
      <c r="B229" s="25" t="n"/>
      <c r="C229" s="4" t="n"/>
      <c r="D229" s="26" t="n"/>
      <c r="E229" s="27" t="n"/>
    </row>
    <row r="230" ht="19.95" customHeight="1" s="46">
      <c r="B230" s="28" t="n"/>
      <c r="C230" s="2" t="n"/>
      <c r="D230" s="29" t="n"/>
      <c r="E230" s="30" t="n"/>
    </row>
    <row r="231" ht="19.95" customHeight="1" s="46">
      <c r="B231" s="25" t="n"/>
      <c r="C231" s="4" t="n"/>
      <c r="D231" s="26" t="n"/>
      <c r="E231" s="27" t="n"/>
    </row>
    <row r="232" ht="19.95" customHeight="1" s="46">
      <c r="B232" s="28" t="n"/>
      <c r="C232" s="2" t="n"/>
      <c r="D232" s="29" t="n"/>
      <c r="E232" s="30" t="n"/>
    </row>
    <row r="233" ht="19.95" customHeight="1" s="46">
      <c r="B233" s="25" t="n"/>
      <c r="C233" s="4" t="n"/>
      <c r="D233" s="26" t="n"/>
      <c r="E233" s="27" t="n"/>
    </row>
    <row r="234" ht="19.95" customHeight="1" s="46">
      <c r="B234" s="28" t="n"/>
      <c r="C234" s="2" t="n"/>
      <c r="D234" s="29" t="n"/>
      <c r="E234" s="30" t="n"/>
    </row>
    <row r="235" ht="19.95" customHeight="1" s="46">
      <c r="B235" s="25" t="n"/>
      <c r="C235" s="4" t="n"/>
      <c r="D235" s="26" t="n"/>
      <c r="E235" s="27" t="n"/>
    </row>
    <row r="236" ht="19.95" customHeight="1" s="46">
      <c r="B236" s="28" t="n"/>
      <c r="C236" s="2" t="n"/>
      <c r="D236" s="29" t="n"/>
      <c r="E236" s="30" t="n"/>
    </row>
    <row r="237" ht="19.95" customHeight="1" s="46">
      <c r="B237" s="25" t="n"/>
      <c r="C237" s="4" t="n"/>
      <c r="D237" s="26" t="n"/>
      <c r="E237" s="27" t="n"/>
    </row>
    <row r="238" ht="19.95" customHeight="1" s="46">
      <c r="B238" s="28" t="n"/>
      <c r="C238" s="2" t="n"/>
      <c r="D238" s="29" t="n"/>
      <c r="E238" s="30" t="n"/>
    </row>
    <row r="239" ht="19.95" customHeight="1" s="46">
      <c r="B239" s="25" t="n"/>
      <c r="C239" s="4" t="n"/>
      <c r="D239" s="26" t="n"/>
      <c r="E239" s="27" t="n"/>
    </row>
    <row r="240" ht="19.95" customHeight="1" s="46">
      <c r="B240" s="28" t="n"/>
      <c r="C240" s="2" t="n"/>
      <c r="D240" s="29" t="n"/>
      <c r="E240" s="30" t="n"/>
    </row>
    <row r="241" ht="19.95" customHeight="1" s="46">
      <c r="B241" s="25" t="n"/>
      <c r="C241" s="4" t="n"/>
      <c r="D241" s="26" t="n"/>
      <c r="E241" s="27" t="n"/>
    </row>
    <row r="242" ht="19.95" customHeight="1" s="46">
      <c r="B242" s="28" t="n"/>
      <c r="C242" s="2" t="n"/>
      <c r="D242" s="29" t="n"/>
      <c r="E242" s="30" t="n"/>
    </row>
    <row r="243" ht="19.95" customHeight="1" s="46">
      <c r="B243" s="25" t="n"/>
      <c r="C243" s="4" t="n"/>
      <c r="D243" s="26" t="n"/>
      <c r="E243" s="27" t="n"/>
    </row>
    <row r="244" ht="19.95" customHeight="1" s="46">
      <c r="B244" s="28" t="n"/>
      <c r="C244" s="2" t="n"/>
      <c r="D244" s="29" t="n"/>
      <c r="E244" s="30" t="n"/>
    </row>
    <row r="245" ht="19.95" customHeight="1" s="46">
      <c r="B245" s="25" t="n"/>
      <c r="C245" s="4" t="n"/>
      <c r="D245" s="26" t="n"/>
      <c r="E245" s="27" t="n"/>
    </row>
    <row r="246" ht="19.95" customHeight="1" s="46">
      <c r="B246" s="28" t="n"/>
      <c r="C246" s="2" t="n"/>
      <c r="D246" s="29" t="n"/>
      <c r="E246" s="30" t="n"/>
    </row>
    <row r="247" ht="19.95" customHeight="1" s="46">
      <c r="B247" s="25" t="n"/>
      <c r="C247" s="4" t="n"/>
      <c r="D247" s="26" t="n"/>
      <c r="E247" s="27" t="n"/>
    </row>
    <row r="248" ht="19.95" customHeight="1" s="46">
      <c r="B248" s="28" t="n"/>
      <c r="C248" s="2" t="n"/>
      <c r="D248" s="29" t="n"/>
      <c r="E248" s="30" t="n"/>
    </row>
    <row r="249" ht="19.95" customHeight="1" s="46">
      <c r="B249" s="25" t="n"/>
      <c r="C249" s="4" t="n"/>
      <c r="D249" s="26" t="n"/>
      <c r="E249" s="27" t="n"/>
    </row>
    <row r="250" ht="19.95" customHeight="1" s="46">
      <c r="B250" s="28" t="n"/>
      <c r="C250" s="2" t="n"/>
      <c r="D250" s="29" t="n"/>
      <c r="E250" s="30" t="n"/>
    </row>
    <row r="251" ht="19.95" customHeight="1" s="46">
      <c r="B251" s="25" t="n"/>
      <c r="C251" s="4" t="n"/>
      <c r="D251" s="26" t="n"/>
      <c r="E251" s="27" t="n"/>
    </row>
    <row r="252" ht="19.95" customHeight="1" s="46">
      <c r="B252" s="28" t="n"/>
      <c r="C252" s="2" t="n"/>
      <c r="D252" s="29" t="n"/>
      <c r="E252" s="30" t="n"/>
    </row>
    <row r="253" ht="19.95" customHeight="1" s="46">
      <c r="B253" s="25" t="n"/>
      <c r="C253" s="4" t="n"/>
      <c r="D253" s="26" t="n"/>
      <c r="E253" s="27" t="n"/>
    </row>
    <row r="254" ht="19.95" customHeight="1" s="46">
      <c r="B254" s="28" t="n"/>
      <c r="C254" s="2" t="n"/>
      <c r="D254" s="29" t="n"/>
      <c r="E254" s="30" t="n"/>
    </row>
    <row r="255" ht="19.95" customHeight="1" s="46">
      <c r="B255" s="25" t="n"/>
      <c r="C255" s="4" t="n"/>
      <c r="D255" s="26" t="n"/>
      <c r="E255" s="27" t="n"/>
    </row>
    <row r="256" ht="19.95" customHeight="1" s="46">
      <c r="B256" s="28" t="n"/>
      <c r="C256" s="2" t="n"/>
      <c r="D256" s="29" t="n"/>
      <c r="E256" s="30" t="n"/>
    </row>
    <row r="257" ht="19.95" customHeight="1" s="46">
      <c r="B257" s="25" t="n"/>
      <c r="C257" s="4" t="n"/>
      <c r="D257" s="26" t="n"/>
      <c r="E257" s="27" t="n"/>
    </row>
    <row r="258" ht="19.95" customHeight="1" s="46">
      <c r="B258" s="28" t="n"/>
      <c r="C258" s="2" t="n"/>
      <c r="D258" s="29" t="n"/>
      <c r="E258" s="30" t="n"/>
    </row>
    <row r="259" ht="19.95" customHeight="1" s="46">
      <c r="B259" s="25" t="n"/>
      <c r="C259" s="4" t="n"/>
      <c r="D259" s="26" t="n"/>
      <c r="E259" s="27" t="n"/>
    </row>
    <row r="260" ht="19.95" customHeight="1" s="46">
      <c r="B260" s="28" t="n"/>
      <c r="C260" s="2" t="n"/>
      <c r="D260" s="29" t="n"/>
      <c r="E260" s="30" t="n"/>
    </row>
    <row r="261" ht="19.95" customHeight="1" s="46">
      <c r="B261" s="25" t="n"/>
      <c r="C261" s="4" t="n"/>
      <c r="D261" s="26" t="n"/>
      <c r="E261" s="27" t="n"/>
    </row>
    <row r="262" ht="19.95" customHeight="1" s="46">
      <c r="B262" s="28" t="n"/>
      <c r="C262" s="2" t="n"/>
      <c r="D262" s="29" t="n"/>
      <c r="E262" s="30" t="n"/>
    </row>
    <row r="263" ht="19.95" customHeight="1" s="46">
      <c r="B263" s="25" t="n"/>
      <c r="C263" s="4" t="n"/>
      <c r="D263" s="26" t="n"/>
      <c r="E263" s="27" t="n"/>
    </row>
    <row r="264" ht="19.95" customHeight="1" s="46">
      <c r="B264" s="28" t="n"/>
      <c r="C264" s="2" t="n"/>
      <c r="D264" s="29" t="n"/>
      <c r="E264" s="30" t="n"/>
    </row>
    <row r="265" ht="19.95" customHeight="1" s="46">
      <c r="B265" s="25" t="n"/>
      <c r="C265" s="4" t="n"/>
      <c r="D265" s="26" t="n"/>
      <c r="E265" s="27" t="n"/>
    </row>
    <row r="266" ht="19.95" customHeight="1" s="46">
      <c r="B266" s="28" t="n"/>
      <c r="C266" s="2" t="n"/>
      <c r="D266" s="29" t="n"/>
      <c r="E266" s="30" t="n"/>
    </row>
    <row r="267" ht="19.95" customHeight="1" s="46">
      <c r="B267" s="25" t="n"/>
      <c r="C267" s="4" t="n"/>
      <c r="D267" s="26" t="n"/>
      <c r="E267" s="27" t="n"/>
    </row>
    <row r="268" ht="19.95" customHeight="1" s="46">
      <c r="B268" s="28" t="n"/>
      <c r="C268" s="2" t="n"/>
      <c r="D268" s="29" t="n"/>
      <c r="E268" s="30" t="n"/>
    </row>
    <row r="269" ht="19.95" customHeight="1" s="46">
      <c r="B269" s="25" t="n"/>
      <c r="C269" s="4" t="n"/>
      <c r="D269" s="26" t="n"/>
      <c r="E269" s="27" t="n"/>
    </row>
    <row r="270" ht="19.95" customHeight="1" s="46">
      <c r="B270" s="28" t="n"/>
      <c r="C270" s="2" t="n"/>
      <c r="D270" s="29" t="n"/>
      <c r="E270" s="30" t="n"/>
    </row>
    <row r="271" ht="19.95" customHeight="1" s="46">
      <c r="B271" s="25" t="n"/>
      <c r="C271" s="4" t="n"/>
      <c r="D271" s="26" t="n"/>
      <c r="E271" s="27" t="n"/>
    </row>
    <row r="272" ht="19.95" customHeight="1" s="46">
      <c r="B272" s="28" t="n"/>
      <c r="C272" s="2" t="n"/>
      <c r="D272" s="29" t="n"/>
      <c r="E272" s="30" t="n"/>
    </row>
    <row r="273" ht="19.95" customHeight="1" s="46">
      <c r="B273" s="25" t="n"/>
      <c r="C273" s="4" t="n"/>
      <c r="D273" s="26" t="n"/>
      <c r="E273" s="27" t="n"/>
    </row>
    <row r="274" ht="19.95" customHeight="1" s="46">
      <c r="B274" s="28" t="n"/>
      <c r="C274" s="2" t="n"/>
      <c r="D274" s="29" t="n"/>
      <c r="E274" s="30" t="n"/>
    </row>
    <row r="275" ht="19.95" customHeight="1" s="46">
      <c r="B275" s="25" t="n"/>
      <c r="C275" s="4" t="n"/>
      <c r="D275" s="26" t="n"/>
      <c r="E275" s="27" t="n"/>
    </row>
    <row r="276" ht="19.95" customHeight="1" s="46">
      <c r="B276" s="28" t="n"/>
      <c r="C276" s="2" t="n"/>
      <c r="D276" s="29" t="n"/>
      <c r="E276" s="30" t="n"/>
    </row>
    <row r="277" ht="19.95" customHeight="1" s="46">
      <c r="B277" s="25" t="n"/>
      <c r="C277" s="4" t="n"/>
      <c r="D277" s="26" t="n"/>
      <c r="E277" s="27" t="n"/>
    </row>
    <row r="278" ht="19.95" customHeight="1" s="46">
      <c r="B278" s="28" t="n"/>
      <c r="C278" s="2" t="n"/>
      <c r="D278" s="29" t="n"/>
      <c r="E278" s="30" t="n"/>
    </row>
    <row r="279" ht="19.95" customHeight="1" s="46">
      <c r="B279" s="25" t="n"/>
      <c r="C279" s="4" t="n"/>
      <c r="D279" s="26" t="n"/>
      <c r="E279" s="27" t="n"/>
    </row>
    <row r="280" ht="19.95" customHeight="1" s="46">
      <c r="B280" s="28" t="n"/>
      <c r="C280" s="2" t="n"/>
      <c r="D280" s="29" t="n"/>
      <c r="E280" s="30" t="n"/>
    </row>
    <row r="281" ht="19.95" customHeight="1" s="46">
      <c r="B281" s="25" t="n"/>
      <c r="C281" s="4" t="n"/>
      <c r="D281" s="26" t="n"/>
      <c r="E281" s="27" t="n"/>
    </row>
    <row r="282" ht="19.95" customHeight="1" s="46">
      <c r="B282" s="28" t="n"/>
      <c r="C282" s="2" t="n"/>
      <c r="D282" s="29" t="n"/>
      <c r="E282" s="30" t="n"/>
    </row>
    <row r="283" ht="19.95" customHeight="1" s="46">
      <c r="B283" s="25" t="n"/>
      <c r="C283" s="4" t="n"/>
      <c r="D283" s="26" t="n"/>
      <c r="E283" s="27" t="n"/>
    </row>
    <row r="284" ht="19.95" customHeight="1" s="46">
      <c r="B284" s="28" t="n"/>
      <c r="C284" s="2" t="n"/>
      <c r="D284" s="29" t="n"/>
      <c r="E284" s="30" t="n"/>
    </row>
    <row r="285" ht="19.95" customHeight="1" s="46">
      <c r="B285" s="25" t="n"/>
      <c r="C285" s="4" t="n"/>
      <c r="D285" s="26" t="n"/>
      <c r="E285" s="27" t="n"/>
    </row>
    <row r="286" ht="19.95" customHeight="1" s="46">
      <c r="B286" s="28" t="n"/>
      <c r="C286" s="2" t="n"/>
      <c r="D286" s="29" t="n"/>
      <c r="E286" s="30" t="n"/>
    </row>
    <row r="287" ht="19.95" customHeight="1" s="46">
      <c r="B287" s="25" t="n"/>
      <c r="C287" s="4" t="n"/>
      <c r="D287" s="26" t="n"/>
      <c r="E287" s="27" t="n"/>
    </row>
    <row r="288" ht="19.95" customHeight="1" s="46">
      <c r="B288" s="28" t="n"/>
      <c r="C288" s="2" t="n"/>
      <c r="D288" s="29" t="n"/>
      <c r="E288" s="30" t="n"/>
    </row>
    <row r="289" ht="19.95" customHeight="1" s="46">
      <c r="B289" s="25" t="n"/>
      <c r="C289" s="4" t="n"/>
      <c r="D289" s="26" t="n"/>
      <c r="E289" s="27" t="n"/>
    </row>
    <row r="290" ht="19.95" customHeight="1" s="46">
      <c r="B290" s="28" t="n"/>
      <c r="C290" s="2" t="n"/>
      <c r="D290" s="29" t="n"/>
      <c r="E290" s="30" t="n"/>
    </row>
    <row r="291" ht="19.95" customHeight="1" s="46">
      <c r="B291" s="25" t="n"/>
      <c r="C291" s="4" t="n"/>
      <c r="D291" s="26" t="n"/>
      <c r="E291" s="27" t="n"/>
    </row>
    <row r="292" ht="19.95" customHeight="1" s="46">
      <c r="B292" s="28" t="n"/>
      <c r="C292" s="2" t="n"/>
      <c r="D292" s="29" t="n"/>
      <c r="E292" s="30" t="n"/>
    </row>
    <row r="293" ht="19.95" customHeight="1" s="46">
      <c r="B293" s="25" t="n"/>
      <c r="C293" s="4" t="n"/>
      <c r="D293" s="26" t="n"/>
      <c r="E293" s="27" t="n"/>
    </row>
    <row r="294" ht="19.95" customHeight="1" s="46">
      <c r="B294" s="28" t="n"/>
      <c r="C294" s="2" t="n"/>
      <c r="D294" s="29" t="n"/>
      <c r="E294" s="30" t="n"/>
    </row>
    <row r="295" ht="19.95" customHeight="1" s="46">
      <c r="B295" s="25" t="n"/>
      <c r="C295" s="4" t="n"/>
      <c r="D295" s="26" t="n"/>
      <c r="E295" s="27" t="n"/>
    </row>
    <row r="296" ht="19.95" customHeight="1" s="46">
      <c r="B296" s="28" t="n"/>
      <c r="C296" s="2" t="n"/>
      <c r="D296" s="29" t="n"/>
      <c r="E296" s="30" t="n"/>
    </row>
    <row r="297" ht="19.95" customHeight="1" s="46">
      <c r="B297" s="25" t="n"/>
      <c r="C297" s="4" t="n"/>
      <c r="D297" s="26" t="n"/>
      <c r="E297" s="27" t="n"/>
    </row>
    <row r="298" ht="19.95" customHeight="1" s="46">
      <c r="B298" s="28" t="n"/>
      <c r="C298" s="2" t="n"/>
      <c r="D298" s="29" t="n"/>
      <c r="E298" s="30" t="n"/>
    </row>
    <row r="299" ht="19.95" customHeight="1" s="46">
      <c r="B299" s="25" t="n"/>
      <c r="C299" s="4" t="n"/>
      <c r="D299" s="26" t="n"/>
      <c r="E299" s="27" t="n"/>
    </row>
    <row r="300" ht="19.95" customHeight="1" s="46">
      <c r="B300" s="28" t="n"/>
      <c r="C300" s="2" t="n"/>
      <c r="D300" s="29" t="n"/>
      <c r="E300" s="30" t="n"/>
    </row>
    <row r="301" ht="19.95" customHeight="1" s="46">
      <c r="B301" s="25" t="n"/>
      <c r="C301" s="4" t="n"/>
      <c r="D301" s="26" t="n"/>
      <c r="E301" s="27" t="n"/>
    </row>
    <row r="302" ht="19.95" customHeight="1" s="46">
      <c r="B302" s="28" t="n"/>
      <c r="C302" s="2" t="n"/>
      <c r="D302" s="29" t="n"/>
      <c r="E302" s="30" t="n"/>
    </row>
    <row r="303" ht="19.95" customHeight="1" s="46">
      <c r="B303" s="25" t="n"/>
      <c r="C303" s="4" t="n"/>
      <c r="D303" s="26" t="n"/>
      <c r="E303" s="27" t="n"/>
    </row>
    <row r="304" ht="19.95" customHeight="1" s="46">
      <c r="B304" s="28" t="n"/>
      <c r="C304" s="2" t="n"/>
      <c r="D304" s="29" t="n"/>
      <c r="E304" s="30" t="n"/>
    </row>
    <row r="305" ht="19.95" customHeight="1" s="46">
      <c r="B305" s="25" t="n"/>
      <c r="C305" s="4" t="n"/>
      <c r="D305" s="26" t="n"/>
      <c r="E305" s="27" t="n"/>
    </row>
    <row r="306" ht="19.95" customHeight="1" s="46">
      <c r="B306" s="28" t="n"/>
      <c r="C306" s="2" t="n"/>
      <c r="D306" s="29" t="n"/>
      <c r="E306" s="30" t="n"/>
    </row>
    <row r="307" ht="19.95" customHeight="1" s="46">
      <c r="B307" s="25" t="n"/>
      <c r="C307" s="4" t="n"/>
      <c r="D307" s="26" t="n"/>
      <c r="E307" s="27" t="n"/>
    </row>
    <row r="308" ht="19.95" customHeight="1" s="46">
      <c r="B308" s="28" t="n"/>
      <c r="C308" s="2" t="n"/>
      <c r="D308" s="29" t="n"/>
      <c r="E308" s="30" t="n"/>
    </row>
    <row r="309" ht="19.95" customHeight="1" s="46">
      <c r="B309" s="25" t="n"/>
      <c r="C309" s="4" t="n"/>
      <c r="D309" s="26" t="n"/>
      <c r="E309" s="27" t="n"/>
    </row>
    <row r="310" ht="19.95" customHeight="1" s="46">
      <c r="B310" s="28" t="n"/>
      <c r="C310" s="2" t="n"/>
      <c r="D310" s="29" t="n"/>
      <c r="E310" s="30" t="n"/>
    </row>
    <row r="311" ht="19.95" customHeight="1" s="46">
      <c r="B311" s="25" t="n"/>
      <c r="C311" s="4" t="n"/>
      <c r="D311" s="26" t="n"/>
      <c r="E311" s="27" t="n"/>
    </row>
    <row r="312" ht="19.95" customHeight="1" s="46">
      <c r="B312" s="28" t="n"/>
      <c r="C312" s="2" t="n"/>
      <c r="D312" s="29" t="n"/>
      <c r="E312" s="30" t="n"/>
    </row>
    <row r="313" ht="19.95" customHeight="1" s="46">
      <c r="B313" s="25" t="n"/>
      <c r="C313" s="4" t="n"/>
      <c r="D313" s="26" t="n"/>
      <c r="E313" s="27" t="n"/>
    </row>
    <row r="314" ht="19.95" customHeight="1" s="46">
      <c r="B314" s="28" t="n"/>
      <c r="C314" s="2" t="n"/>
      <c r="D314" s="29" t="n"/>
      <c r="E314" s="30" t="n"/>
    </row>
    <row r="315" ht="19.95" customHeight="1" s="46">
      <c r="B315" s="25" t="n"/>
      <c r="C315" s="4" t="n"/>
      <c r="D315" s="26" t="n"/>
      <c r="E315" s="27" t="n"/>
    </row>
    <row r="316" ht="19.95" customHeight="1" s="46">
      <c r="B316" s="28" t="n"/>
      <c r="C316" s="2" t="n"/>
      <c r="D316" s="29" t="n"/>
      <c r="E316" s="30" t="n"/>
    </row>
    <row r="317" ht="19.95" customHeight="1" s="46">
      <c r="B317" s="25" t="n"/>
      <c r="C317" s="4" t="n"/>
      <c r="D317" s="26" t="n"/>
      <c r="E317" s="27" t="n"/>
    </row>
    <row r="318" ht="19.95" customHeight="1" s="46">
      <c r="B318" s="28" t="n"/>
      <c r="C318" s="2" t="n"/>
      <c r="D318" s="29" t="n"/>
      <c r="E318" s="30" t="n"/>
    </row>
    <row r="319" ht="19.95" customHeight="1" s="46">
      <c r="B319" s="25" t="n"/>
      <c r="C319" s="4" t="n"/>
      <c r="D319" s="26" t="n"/>
      <c r="E319" s="27" t="n"/>
    </row>
    <row r="320" ht="19.95" customHeight="1" s="46">
      <c r="B320" s="28" t="n"/>
      <c r="C320" s="2" t="n"/>
      <c r="D320" s="29" t="n"/>
      <c r="E320" s="30" t="n"/>
    </row>
    <row r="321" ht="19.95" customHeight="1" s="46">
      <c r="B321" s="25" t="n"/>
      <c r="C321" s="4" t="n"/>
      <c r="D321" s="26" t="n"/>
      <c r="E321" s="27" t="n"/>
    </row>
    <row r="322" ht="19.95" customHeight="1" s="46">
      <c r="B322" s="28" t="n"/>
      <c r="C322" s="2" t="n"/>
      <c r="D322" s="29" t="n"/>
      <c r="E322" s="30" t="n"/>
    </row>
    <row r="323" ht="19.95" customHeight="1" s="46">
      <c r="B323" s="25" t="n"/>
      <c r="C323" s="4" t="n"/>
      <c r="D323" s="26" t="n"/>
      <c r="E323" s="27" t="n"/>
    </row>
    <row r="324" ht="19.95" customHeight="1" s="46">
      <c r="B324" s="28" t="n"/>
      <c r="C324" s="2" t="n"/>
      <c r="D324" s="29" t="n"/>
      <c r="E324" s="30" t="n"/>
    </row>
    <row r="325" ht="19.95" customHeight="1" s="46">
      <c r="B325" s="25" t="n"/>
      <c r="C325" s="4" t="n"/>
      <c r="D325" s="26" t="n"/>
      <c r="E325" s="27" t="n"/>
    </row>
    <row r="326" ht="19.95" customHeight="1" s="46">
      <c r="B326" s="28" t="n"/>
      <c r="C326" s="2" t="n"/>
      <c r="D326" s="29" t="n"/>
      <c r="E326" s="30" t="n"/>
    </row>
    <row r="327" ht="19.95" customHeight="1" s="46">
      <c r="B327" s="25" t="n"/>
      <c r="C327" s="4" t="n"/>
      <c r="D327" s="26" t="n"/>
      <c r="E327" s="27" t="n"/>
    </row>
    <row r="328" ht="19.95" customHeight="1" s="46">
      <c r="B328" s="28" t="n"/>
      <c r="C328" s="2" t="n"/>
      <c r="D328" s="29" t="n"/>
      <c r="E328" s="30" t="n"/>
    </row>
    <row r="329" ht="19.95" customHeight="1" s="46">
      <c r="B329" s="25" t="n"/>
      <c r="C329" s="4" t="n"/>
      <c r="D329" s="26" t="n"/>
      <c r="E329" s="27" t="n"/>
    </row>
    <row r="330" ht="19.95" customHeight="1" s="46">
      <c r="B330" s="28" t="n"/>
      <c r="C330" s="2" t="n"/>
      <c r="D330" s="29" t="n"/>
      <c r="E330" s="30" t="n"/>
    </row>
    <row r="331" ht="19.95" customHeight="1" s="46">
      <c r="B331" s="25" t="n"/>
      <c r="C331" s="4" t="n"/>
      <c r="D331" s="26" t="n"/>
      <c r="E331" s="27" t="n"/>
    </row>
    <row r="332" ht="19.95" customHeight="1" s="46">
      <c r="B332" s="28" t="n"/>
      <c r="C332" s="2" t="n"/>
      <c r="D332" s="29" t="n"/>
      <c r="E332" s="30" t="n"/>
    </row>
    <row r="333" ht="19.95" customHeight="1" s="46">
      <c r="B333" s="25" t="n"/>
      <c r="C333" s="4" t="n"/>
      <c r="D333" s="26" t="n"/>
      <c r="E333" s="27" t="n"/>
    </row>
    <row r="334" ht="19.95" customHeight="1" s="46">
      <c r="B334" s="28" t="n"/>
      <c r="C334" s="2" t="n"/>
      <c r="D334" s="29" t="n"/>
      <c r="E334" s="30" t="n"/>
    </row>
    <row r="335" ht="19.95" customHeight="1" s="46">
      <c r="B335" s="25" t="n"/>
      <c r="C335" s="4" t="n"/>
      <c r="D335" s="26" t="n"/>
      <c r="E335" s="27" t="n"/>
    </row>
    <row r="336" ht="19.95" customHeight="1" s="46">
      <c r="B336" s="28" t="n"/>
      <c r="C336" s="2" t="n"/>
      <c r="D336" s="29" t="n"/>
      <c r="E336" s="30" t="n"/>
    </row>
    <row r="337" ht="19.95" customHeight="1" s="46">
      <c r="B337" s="25" t="n"/>
      <c r="C337" s="4" t="n"/>
      <c r="D337" s="26" t="n"/>
      <c r="E337" s="27" t="n"/>
    </row>
    <row r="338" ht="19.95" customHeight="1" s="46">
      <c r="B338" s="28" t="n"/>
      <c r="C338" s="2" t="n"/>
      <c r="D338" s="29" t="n"/>
      <c r="E338" s="30" t="n"/>
    </row>
    <row r="339" ht="19.95" customHeight="1" s="46">
      <c r="B339" s="25" t="n"/>
      <c r="C339" s="4" t="n"/>
      <c r="D339" s="26" t="n"/>
      <c r="E339" s="27" t="n"/>
    </row>
    <row r="340" ht="19.95" customHeight="1" s="46">
      <c r="B340" s="28" t="n"/>
      <c r="C340" s="2" t="n"/>
      <c r="D340" s="29" t="n"/>
      <c r="E340" s="30" t="n"/>
    </row>
    <row r="341" ht="19.95" customHeight="1" s="46">
      <c r="B341" s="25" t="n"/>
      <c r="C341" s="4" t="n"/>
      <c r="D341" s="26" t="n"/>
      <c r="E341" s="27" t="n"/>
    </row>
    <row r="342" ht="19.95" customHeight="1" s="46">
      <c r="B342" s="28" t="n"/>
      <c r="C342" s="2" t="n"/>
      <c r="D342" s="29" t="n"/>
      <c r="E342" s="30" t="n"/>
    </row>
    <row r="343" ht="19.95" customHeight="1" s="46">
      <c r="B343" s="25" t="n"/>
      <c r="C343" s="4" t="n"/>
      <c r="D343" s="26" t="n"/>
      <c r="E343" s="27" t="n"/>
    </row>
    <row r="344" ht="19.95" customHeight="1" s="46">
      <c r="B344" s="28" t="n"/>
      <c r="C344" s="2" t="n"/>
      <c r="D344" s="29" t="n"/>
      <c r="E344" s="30" t="n"/>
    </row>
    <row r="345" ht="19.95" customHeight="1" s="46">
      <c r="B345" s="25" t="n"/>
      <c r="C345" s="4" t="n"/>
      <c r="D345" s="26" t="n"/>
      <c r="E345" s="27" t="n"/>
    </row>
    <row r="346" ht="19.95" customHeight="1" s="46">
      <c r="B346" s="28" t="n"/>
      <c r="C346" s="2" t="n"/>
      <c r="D346" s="29" t="n"/>
      <c r="E346" s="30" t="n"/>
    </row>
    <row r="347" ht="19.95" customHeight="1" s="46">
      <c r="B347" s="25" t="n"/>
      <c r="C347" s="4" t="n"/>
      <c r="D347" s="26" t="n"/>
      <c r="E347" s="27" t="n"/>
    </row>
    <row r="348" ht="19.95" customHeight="1" s="46">
      <c r="B348" s="28" t="n"/>
      <c r="C348" s="2" t="n"/>
      <c r="D348" s="29" t="n"/>
      <c r="E348" s="30" t="n"/>
    </row>
    <row r="349" ht="19.95" customHeight="1" s="46">
      <c r="B349" s="25" t="n"/>
      <c r="C349" s="4" t="n"/>
      <c r="D349" s="26" t="n"/>
      <c r="E349" s="27" t="n"/>
    </row>
    <row r="350" ht="19.95" customHeight="1" s="46">
      <c r="B350" s="28" t="n"/>
      <c r="C350" s="2" t="n"/>
      <c r="D350" s="29" t="n"/>
      <c r="E350" s="30" t="n"/>
    </row>
    <row r="351" ht="19.95" customHeight="1" s="46">
      <c r="B351" s="25" t="n"/>
      <c r="C351" s="4" t="n"/>
      <c r="D351" s="26" t="n"/>
      <c r="E351" s="27" t="n"/>
    </row>
    <row r="352" ht="19.95" customHeight="1" s="46">
      <c r="B352" s="28" t="n"/>
      <c r="C352" s="2" t="n"/>
      <c r="D352" s="29" t="n"/>
      <c r="E352" s="30" t="n"/>
    </row>
    <row r="353" ht="19.95" customHeight="1" s="46">
      <c r="B353" s="25" t="n"/>
      <c r="C353" s="4" t="n"/>
      <c r="D353" s="26" t="n"/>
      <c r="E353" s="27" t="n"/>
    </row>
    <row r="354" ht="19.95" customHeight="1" s="46">
      <c r="B354" s="28" t="n"/>
      <c r="C354" s="2" t="n"/>
      <c r="D354" s="29" t="n"/>
      <c r="E354" s="30" t="n"/>
    </row>
    <row r="355" ht="19.95" customHeight="1" s="46">
      <c r="B355" s="25" t="n"/>
      <c r="C355" s="4" t="n"/>
      <c r="D355" s="26" t="n"/>
      <c r="E355" s="27" t="n"/>
    </row>
    <row r="356" ht="19.95" customHeight="1" s="46">
      <c r="B356" s="28" t="n"/>
      <c r="C356" s="2" t="n"/>
      <c r="D356" s="29" t="n"/>
      <c r="E356" s="30" t="n"/>
    </row>
    <row r="357" ht="19.95" customHeight="1" s="46">
      <c r="B357" s="25" t="n"/>
      <c r="C357" s="4" t="n"/>
      <c r="D357" s="26" t="n"/>
      <c r="E357" s="27" t="n"/>
    </row>
    <row r="358" ht="19.95" customHeight="1" s="46">
      <c r="B358" s="28" t="n"/>
      <c r="C358" s="2" t="n"/>
      <c r="D358" s="29" t="n"/>
      <c r="E358" s="30" t="n"/>
    </row>
    <row r="359" ht="19.95" customHeight="1" s="46">
      <c r="B359" s="25" t="n"/>
      <c r="C359" s="4" t="n"/>
      <c r="D359" s="26" t="n"/>
      <c r="E359" s="27" t="n"/>
    </row>
    <row r="360" ht="19.95" customHeight="1" s="46">
      <c r="B360" s="28" t="n"/>
      <c r="C360" s="2" t="n"/>
      <c r="D360" s="29" t="n"/>
      <c r="E360" s="30" t="n"/>
    </row>
    <row r="361" ht="19.95" customHeight="1" s="46">
      <c r="B361" s="25" t="n"/>
      <c r="C361" s="4" t="n"/>
      <c r="D361" s="26" t="n"/>
      <c r="E361" s="27" t="n"/>
    </row>
    <row r="362" ht="19.95" customHeight="1" s="46">
      <c r="B362" s="28" t="n"/>
      <c r="C362" s="2" t="n"/>
      <c r="D362" s="29" t="n"/>
      <c r="E362" s="30" t="n"/>
    </row>
    <row r="363" ht="19.95" customHeight="1" s="46">
      <c r="B363" s="25" t="n"/>
      <c r="C363" s="4" t="n"/>
      <c r="D363" s="26" t="n"/>
      <c r="E363" s="27" t="n"/>
    </row>
    <row r="364" ht="19.95" customHeight="1" s="46">
      <c r="B364" s="28" t="n"/>
      <c r="C364" s="2" t="n"/>
      <c r="D364" s="29" t="n"/>
      <c r="E364" s="30" t="n"/>
    </row>
    <row r="365" ht="19.95" customHeight="1" s="46">
      <c r="B365" s="25" t="n"/>
      <c r="C365" s="4" t="n"/>
      <c r="D365" s="26" t="n"/>
      <c r="E365" s="27" t="n"/>
    </row>
    <row r="366" ht="19.95" customHeight="1" s="46">
      <c r="B366" s="28" t="n"/>
      <c r="C366" s="2" t="n"/>
      <c r="D366" s="29" t="n"/>
      <c r="E366" s="30" t="n"/>
    </row>
    <row r="367" ht="19.95" customHeight="1" s="46">
      <c r="B367" s="25" t="n"/>
      <c r="C367" s="4" t="n"/>
      <c r="D367" s="26" t="n"/>
      <c r="E367" s="27" t="n"/>
    </row>
    <row r="368" ht="19.95" customHeight="1" s="46">
      <c r="B368" s="28" t="n"/>
      <c r="C368" s="2" t="n"/>
      <c r="D368" s="29" t="n"/>
      <c r="E368" s="30" t="n"/>
    </row>
    <row r="369" ht="19.95" customHeight="1" s="46">
      <c r="B369" s="25" t="n"/>
      <c r="C369" s="4" t="n"/>
      <c r="D369" s="26" t="n"/>
      <c r="E369" s="27" t="n"/>
    </row>
    <row r="370" ht="19.95" customHeight="1" s="46">
      <c r="B370" s="28" t="n"/>
      <c r="C370" s="2" t="n"/>
      <c r="D370" s="29" t="n"/>
      <c r="E370" s="30" t="n"/>
    </row>
    <row r="371" ht="19.95" customHeight="1" s="46">
      <c r="B371" s="25" t="n"/>
      <c r="C371" s="4" t="n"/>
      <c r="D371" s="26" t="n"/>
      <c r="E371" s="27" t="n"/>
    </row>
    <row r="372" ht="19.95" customHeight="1" s="46">
      <c r="B372" s="28" t="n"/>
      <c r="C372" s="2" t="n"/>
      <c r="D372" s="29" t="n"/>
      <c r="E372" s="30" t="n"/>
    </row>
    <row r="373" ht="19.95" customHeight="1" s="46">
      <c r="B373" s="25" t="n"/>
      <c r="C373" s="4" t="n"/>
      <c r="D373" s="26" t="n"/>
      <c r="E373" s="27" t="n"/>
    </row>
    <row r="374" ht="19.95" customHeight="1" s="46">
      <c r="B374" s="28" t="n"/>
      <c r="C374" s="2" t="n"/>
      <c r="D374" s="29" t="n"/>
      <c r="E374" s="30" t="n"/>
    </row>
    <row r="375" ht="19.95" customHeight="1" s="46">
      <c r="B375" s="25" t="n"/>
      <c r="C375" s="4" t="n"/>
      <c r="D375" s="26" t="n"/>
      <c r="E375" s="27" t="n"/>
    </row>
    <row r="376" ht="19.95" customHeight="1" s="46">
      <c r="B376" s="28" t="n"/>
      <c r="C376" s="2" t="n"/>
      <c r="D376" s="29" t="n"/>
      <c r="E376" s="30" t="n"/>
    </row>
    <row r="377" ht="19.95" customHeight="1" s="46">
      <c r="B377" s="25" t="n"/>
      <c r="C377" s="4" t="n"/>
      <c r="D377" s="26" t="n"/>
      <c r="E377" s="27" t="n"/>
    </row>
    <row r="378" ht="19.95" customHeight="1" s="46">
      <c r="B378" s="28" t="n"/>
      <c r="C378" s="2" t="n"/>
      <c r="D378" s="29" t="n"/>
      <c r="E378" s="30" t="n"/>
    </row>
    <row r="379" ht="19.95" customHeight="1" s="46">
      <c r="B379" s="25" t="n"/>
      <c r="C379" s="4" t="n"/>
      <c r="D379" s="26" t="n"/>
      <c r="E379" s="27" t="n"/>
    </row>
    <row r="380" ht="19.95" customHeight="1" s="46">
      <c r="B380" s="28" t="n"/>
      <c r="C380" s="2" t="n"/>
      <c r="D380" s="29" t="n"/>
      <c r="E380" s="30" t="n"/>
    </row>
    <row r="381" ht="19.95" customHeight="1" s="46">
      <c r="B381" s="25" t="n"/>
      <c r="C381" s="4" t="n"/>
      <c r="D381" s="26" t="n"/>
      <c r="E381" s="27" t="n"/>
    </row>
    <row r="382" ht="19.95" customHeight="1" s="46">
      <c r="B382" s="28" t="n"/>
      <c r="C382" s="2" t="n"/>
      <c r="D382" s="29" t="n"/>
      <c r="E382" s="30" t="n"/>
    </row>
    <row r="383" ht="19.95" customHeight="1" s="46">
      <c r="B383" s="25" t="n"/>
      <c r="C383" s="4" t="n"/>
      <c r="D383" s="26" t="n"/>
      <c r="E383" s="27" t="n"/>
    </row>
    <row r="384" ht="19.95" customHeight="1" s="46">
      <c r="B384" s="28" t="n"/>
      <c r="C384" s="2" t="n"/>
      <c r="D384" s="29" t="n"/>
      <c r="E384" s="30" t="n"/>
    </row>
    <row r="385" ht="19.95" customHeight="1" s="46">
      <c r="B385" s="25" t="n"/>
      <c r="C385" s="4" t="n"/>
      <c r="D385" s="26" t="n"/>
      <c r="E385" s="27" t="n"/>
    </row>
    <row r="386" ht="19.95" customHeight="1" s="46">
      <c r="B386" s="28" t="n"/>
      <c r="C386" s="2" t="n"/>
      <c r="D386" s="29" t="n"/>
      <c r="E386" s="30" t="n"/>
    </row>
    <row r="387" ht="19.95" customHeight="1" s="46">
      <c r="B387" s="25" t="n"/>
      <c r="C387" s="4" t="n"/>
      <c r="D387" s="26" t="n"/>
      <c r="E387" s="27" t="n"/>
    </row>
    <row r="388" ht="19.95" customHeight="1" s="46">
      <c r="B388" s="28" t="n"/>
      <c r="C388" s="2" t="n"/>
      <c r="D388" s="29" t="n"/>
      <c r="E388" s="30" t="n"/>
    </row>
    <row r="389" ht="19.95" customHeight="1" s="46">
      <c r="B389" s="25" t="n"/>
      <c r="C389" s="4" t="n"/>
      <c r="D389" s="26" t="n"/>
      <c r="E389" s="27" t="n"/>
    </row>
    <row r="390" ht="19.95" customHeight="1" s="46">
      <c r="B390" s="28" t="n"/>
      <c r="C390" s="2" t="n"/>
      <c r="D390" s="29" t="n"/>
      <c r="E390" s="30" t="n"/>
    </row>
    <row r="391" ht="19.95" customHeight="1" s="46">
      <c r="B391" s="25" t="n"/>
      <c r="C391" s="4" t="n"/>
      <c r="D391" s="26" t="n"/>
      <c r="E391" s="27" t="n"/>
    </row>
    <row r="392" ht="19.95" customHeight="1" s="46">
      <c r="B392" s="28" t="n"/>
      <c r="C392" s="2" t="n"/>
      <c r="D392" s="29" t="n"/>
      <c r="E392" s="30" t="n"/>
    </row>
    <row r="393" ht="19.95" customHeight="1" s="46">
      <c r="B393" s="25" t="n"/>
      <c r="C393" s="4" t="n"/>
      <c r="D393" s="26" t="n"/>
      <c r="E393" s="27" t="n"/>
    </row>
    <row r="394" ht="19.95" customHeight="1" s="46">
      <c r="B394" s="28" t="n"/>
      <c r="C394" s="2" t="n"/>
      <c r="D394" s="29" t="n"/>
      <c r="E394" s="30" t="n"/>
    </row>
    <row r="395" ht="19.95" customHeight="1" s="46">
      <c r="B395" s="25" t="n"/>
      <c r="C395" s="4" t="n"/>
      <c r="D395" s="26" t="n"/>
      <c r="E395" s="27" t="n"/>
    </row>
    <row r="396" ht="19.95" customHeight="1" s="46">
      <c r="B396" s="28" t="n"/>
      <c r="C396" s="2" t="n"/>
      <c r="D396" s="29" t="n"/>
      <c r="E396" s="30" t="n"/>
    </row>
    <row r="397" ht="19.95" customHeight="1" s="46">
      <c r="B397" s="25" t="n"/>
      <c r="C397" s="4" t="n"/>
      <c r="D397" s="26" t="n"/>
      <c r="E397" s="27" t="n"/>
    </row>
    <row r="398" ht="19.95" customHeight="1" s="46">
      <c r="B398" s="28" t="n"/>
      <c r="C398" s="2" t="n"/>
      <c r="D398" s="29" t="n"/>
      <c r="E398" s="30" t="n"/>
    </row>
    <row r="399" ht="19.95" customHeight="1" s="46">
      <c r="B399" s="25" t="n"/>
      <c r="C399" s="4" t="n"/>
      <c r="D399" s="26" t="n"/>
      <c r="E399" s="27" t="n"/>
    </row>
    <row r="400" ht="19.95" customHeight="1" s="46">
      <c r="B400" s="28" t="n"/>
      <c r="C400" s="2" t="n"/>
      <c r="D400" s="29" t="n"/>
      <c r="E400" s="30" t="n"/>
    </row>
    <row r="401" ht="19.95" customHeight="1" s="46">
      <c r="B401" s="25" t="n"/>
      <c r="C401" s="4" t="n"/>
      <c r="D401" s="26" t="n"/>
      <c r="E401" s="27" t="n"/>
    </row>
    <row r="402" ht="19.95" customHeight="1" s="46">
      <c r="B402" s="28" t="n"/>
      <c r="C402" s="2" t="n"/>
      <c r="D402" s="29" t="n"/>
      <c r="E402" s="30" t="n"/>
    </row>
    <row r="403" ht="19.95" customHeight="1" s="46">
      <c r="B403" s="25" t="n"/>
      <c r="C403" s="4" t="n"/>
      <c r="D403" s="26" t="n"/>
      <c r="E403" s="27" t="n"/>
    </row>
    <row r="404" ht="19.95" customHeight="1" s="46">
      <c r="B404" s="28" t="n"/>
      <c r="C404" s="2" t="n"/>
      <c r="D404" s="29" t="n"/>
      <c r="E404" s="30" t="n"/>
    </row>
    <row r="405" ht="19.95" customHeight="1" s="46">
      <c r="B405" s="25" t="n"/>
      <c r="C405" s="4" t="n"/>
      <c r="D405" s="26" t="n"/>
      <c r="E405" s="27" t="n"/>
    </row>
    <row r="406" ht="19.95" customHeight="1" s="46">
      <c r="B406" s="28" t="n"/>
      <c r="C406" s="2" t="n"/>
      <c r="D406" s="29" t="n"/>
      <c r="E406" s="30" t="n"/>
    </row>
    <row r="407" ht="19.95" customHeight="1" s="46">
      <c r="B407" s="25" t="n"/>
      <c r="C407" s="4" t="n"/>
      <c r="D407" s="26" t="n"/>
      <c r="E407" s="27" t="n"/>
    </row>
    <row r="408" ht="19.95" customHeight="1" s="46">
      <c r="B408" s="28" t="n"/>
      <c r="C408" s="2" t="n"/>
      <c r="D408" s="29" t="n"/>
      <c r="E408" s="30" t="n"/>
    </row>
    <row r="409" ht="19.95" customHeight="1" s="46">
      <c r="B409" s="25" t="n"/>
      <c r="C409" s="4" t="n"/>
      <c r="D409" s="26" t="n"/>
      <c r="E409" s="27" t="n"/>
    </row>
    <row r="410" ht="19.95" customHeight="1" s="46">
      <c r="B410" s="28" t="n"/>
      <c r="C410" s="2" t="n"/>
      <c r="D410" s="29" t="n"/>
      <c r="E410" s="30" t="n"/>
    </row>
    <row r="411" ht="19.95" customHeight="1" s="46">
      <c r="B411" s="25" t="n"/>
      <c r="C411" s="4" t="n"/>
      <c r="D411" s="26" t="n"/>
      <c r="E411" s="27" t="n"/>
    </row>
    <row r="412" ht="19.95" customHeight="1" s="46">
      <c r="B412" s="28" t="n"/>
      <c r="C412" s="2" t="n"/>
      <c r="D412" s="29" t="n"/>
      <c r="E412" s="30" t="n"/>
    </row>
    <row r="413" ht="19.95" customHeight="1" s="46">
      <c r="B413" s="25" t="n"/>
      <c r="C413" s="4" t="n"/>
      <c r="D413" s="26" t="n"/>
      <c r="E413" s="27" t="n"/>
    </row>
    <row r="414" ht="19.95" customHeight="1" s="46">
      <c r="B414" s="28" t="n"/>
      <c r="C414" s="2" t="n"/>
      <c r="D414" s="29" t="n"/>
      <c r="E414" s="30" t="n"/>
    </row>
    <row r="415" ht="19.95" customHeight="1" s="46">
      <c r="B415" s="25" t="n"/>
      <c r="C415" s="4" t="n"/>
      <c r="D415" s="26" t="n"/>
      <c r="E415" s="27" t="n"/>
    </row>
    <row r="416" ht="19.95" customHeight="1" s="46">
      <c r="B416" s="28" t="n"/>
      <c r="C416" s="2" t="n"/>
      <c r="D416" s="29" t="n"/>
      <c r="E416" s="30" t="n"/>
    </row>
    <row r="417" ht="19.95" customHeight="1" s="46">
      <c r="B417" s="25" t="n"/>
      <c r="C417" s="4" t="n"/>
      <c r="D417" s="26" t="n"/>
      <c r="E417" s="27" t="n"/>
    </row>
    <row r="418" ht="19.95" customHeight="1" s="46">
      <c r="B418" s="28" t="n"/>
      <c r="C418" s="2" t="n"/>
      <c r="D418" s="29" t="n"/>
      <c r="E418" s="30" t="n"/>
    </row>
    <row r="419" ht="19.95" customHeight="1" s="46">
      <c r="B419" s="25" t="n"/>
      <c r="C419" s="4" t="n"/>
      <c r="D419" s="26" t="n"/>
      <c r="E419" s="27" t="n"/>
    </row>
    <row r="420" ht="19.95" customHeight="1" s="46">
      <c r="B420" s="28" t="n"/>
      <c r="C420" s="2" t="n"/>
      <c r="D420" s="29" t="n"/>
      <c r="E420" s="30" t="n"/>
    </row>
    <row r="421" ht="19.95" customHeight="1" s="46">
      <c r="B421" s="25" t="n"/>
      <c r="C421" s="4" t="n"/>
      <c r="D421" s="26" t="n"/>
      <c r="E421" s="27" t="n"/>
    </row>
    <row r="422" ht="19.95" customHeight="1" s="46">
      <c r="B422" s="28" t="n"/>
      <c r="C422" s="2" t="n"/>
      <c r="D422" s="29" t="n"/>
      <c r="E422" s="30" t="n"/>
    </row>
    <row r="423" ht="19.95" customHeight="1" s="46">
      <c r="B423" s="25" t="n"/>
      <c r="C423" s="4" t="n"/>
      <c r="D423" s="26" t="n"/>
      <c r="E423" s="27" t="n"/>
    </row>
    <row r="424" ht="19.95" customHeight="1" s="46">
      <c r="B424" s="28" t="n"/>
      <c r="C424" s="2" t="n"/>
      <c r="D424" s="29" t="n"/>
      <c r="E424" s="30" t="n"/>
    </row>
    <row r="425" ht="19.95" customHeight="1" s="46">
      <c r="B425" s="25" t="n"/>
      <c r="C425" s="4" t="n"/>
      <c r="D425" s="26" t="n"/>
      <c r="E425" s="27" t="n"/>
    </row>
    <row r="426" ht="19.95" customHeight="1" s="46">
      <c r="B426" s="28" t="n"/>
      <c r="C426" s="2" t="n"/>
      <c r="D426" s="29" t="n"/>
      <c r="E426" s="30" t="n"/>
    </row>
    <row r="427" ht="19.95" customHeight="1" s="46">
      <c r="B427" s="25" t="n"/>
      <c r="C427" s="4" t="n"/>
      <c r="D427" s="26" t="n"/>
      <c r="E427" s="27" t="n"/>
    </row>
    <row r="428" ht="19.95" customHeight="1" s="46">
      <c r="B428" s="28" t="n"/>
      <c r="C428" s="2" t="n"/>
      <c r="D428" s="29" t="n"/>
      <c r="E428" s="30" t="n"/>
    </row>
    <row r="429" ht="19.95" customHeight="1" s="46">
      <c r="B429" s="25" t="n"/>
      <c r="C429" s="4" t="n"/>
      <c r="D429" s="26" t="n"/>
      <c r="E429" s="27" t="n"/>
    </row>
    <row r="430" ht="19.95" customHeight="1" s="46">
      <c r="B430" s="28" t="n"/>
      <c r="C430" s="2" t="n"/>
      <c r="D430" s="29" t="n"/>
      <c r="E430" s="30" t="n"/>
    </row>
    <row r="431" ht="19.95" customHeight="1" s="46">
      <c r="B431" s="25" t="n"/>
      <c r="C431" s="4" t="n"/>
      <c r="D431" s="26" t="n"/>
      <c r="E431" s="27" t="n"/>
    </row>
    <row r="432" ht="19.95" customHeight="1" s="46">
      <c r="B432" s="28" t="n"/>
      <c r="C432" s="2" t="n"/>
      <c r="D432" s="29" t="n"/>
      <c r="E432" s="30" t="n"/>
    </row>
    <row r="433" ht="19.95" customHeight="1" s="46">
      <c r="B433" s="25" t="n"/>
      <c r="C433" s="4" t="n"/>
      <c r="D433" s="26" t="n"/>
      <c r="E433" s="27" t="n"/>
    </row>
    <row r="434" ht="19.95" customHeight="1" s="46">
      <c r="B434" s="28" t="n"/>
      <c r="C434" s="2" t="n"/>
      <c r="D434" s="29" t="n"/>
      <c r="E434" s="30" t="n"/>
    </row>
    <row r="435" ht="19.95" customHeight="1" s="46">
      <c r="B435" s="25" t="n"/>
      <c r="C435" s="4" t="n"/>
      <c r="D435" s="26" t="n"/>
      <c r="E435" s="27" t="n"/>
    </row>
    <row r="436" ht="19.95" customHeight="1" s="46">
      <c r="B436" s="28" t="n"/>
      <c r="C436" s="2" t="n"/>
      <c r="D436" s="29" t="n"/>
      <c r="E436" s="30" t="n"/>
    </row>
    <row r="437" ht="19.95" customHeight="1" s="46">
      <c r="B437" s="25" t="n"/>
      <c r="C437" s="4" t="n"/>
      <c r="D437" s="26" t="n"/>
      <c r="E437" s="27" t="n"/>
    </row>
    <row r="438" ht="19.95" customHeight="1" s="46">
      <c r="B438" s="28" t="n"/>
      <c r="C438" s="2" t="n"/>
      <c r="D438" s="29" t="n"/>
      <c r="E438" s="30" t="n"/>
    </row>
    <row r="439" ht="19.95" customHeight="1" s="46">
      <c r="B439" s="25" t="n"/>
      <c r="C439" s="4" t="n"/>
      <c r="D439" s="26" t="n"/>
      <c r="E439" s="27" t="n"/>
    </row>
    <row r="440" ht="19.95" customHeight="1" s="46">
      <c r="B440" s="28" t="n"/>
      <c r="C440" s="2" t="n"/>
      <c r="D440" s="29" t="n"/>
      <c r="E440" s="30" t="n"/>
    </row>
    <row r="441" ht="19.95" customHeight="1" s="46">
      <c r="B441" s="25" t="n"/>
      <c r="C441" s="4" t="n"/>
      <c r="D441" s="26" t="n"/>
      <c r="E441" s="27" t="n"/>
    </row>
    <row r="442" ht="19.95" customHeight="1" s="46">
      <c r="B442" s="28" t="n"/>
      <c r="C442" s="2" t="n"/>
      <c r="D442" s="29" t="n"/>
      <c r="E442" s="30" t="n"/>
    </row>
    <row r="443" ht="19.95" customHeight="1" s="46">
      <c r="B443" s="25" t="n"/>
      <c r="C443" s="4" t="n"/>
      <c r="D443" s="26" t="n"/>
      <c r="E443" s="27" t="n"/>
    </row>
    <row r="444" ht="19.95" customHeight="1" s="46">
      <c r="B444" s="28" t="n"/>
      <c r="C444" s="2" t="n"/>
      <c r="D444" s="29" t="n"/>
      <c r="E444" s="30" t="n"/>
    </row>
    <row r="445" ht="19.95" customHeight="1" s="46">
      <c r="B445" s="25" t="n"/>
      <c r="C445" s="4" t="n"/>
      <c r="D445" s="26" t="n"/>
      <c r="E445" s="27" t="n"/>
    </row>
    <row r="446" ht="19.95" customHeight="1" s="46">
      <c r="B446" s="28" t="n"/>
      <c r="C446" s="2" t="n"/>
      <c r="D446" s="29" t="n"/>
      <c r="E446" s="30" t="n"/>
    </row>
    <row r="447" ht="19.95" customHeight="1" s="46">
      <c r="B447" s="25" t="n"/>
      <c r="C447" s="4" t="n"/>
      <c r="D447" s="26" t="n"/>
      <c r="E447" s="27" t="n"/>
    </row>
    <row r="448" ht="19.95" customHeight="1" s="46">
      <c r="B448" s="28" t="n"/>
      <c r="C448" s="2" t="n"/>
      <c r="D448" s="29" t="n"/>
      <c r="E448" s="30" t="n"/>
    </row>
    <row r="449" ht="19.95" customHeight="1" s="46">
      <c r="B449" s="25" t="n"/>
      <c r="C449" s="4" t="n"/>
      <c r="D449" s="26" t="n"/>
      <c r="E449" s="27" t="n"/>
    </row>
    <row r="450" ht="19.95" customHeight="1" s="46">
      <c r="B450" s="28" t="n"/>
      <c r="C450" s="2" t="n"/>
      <c r="D450" s="29" t="n"/>
      <c r="E450" s="30" t="n"/>
    </row>
    <row r="451" ht="19.95" customHeight="1" s="46">
      <c r="B451" s="25" t="n"/>
      <c r="C451" s="4" t="n"/>
      <c r="D451" s="26" t="n"/>
      <c r="E451" s="27" t="n"/>
    </row>
    <row r="452" ht="19.95" customHeight="1" s="46">
      <c r="B452" s="28" t="n"/>
      <c r="C452" s="2" t="n"/>
      <c r="D452" s="29" t="n"/>
      <c r="E452" s="30" t="n"/>
    </row>
    <row r="453" ht="19.95" customHeight="1" s="46">
      <c r="B453" s="25" t="n"/>
      <c r="C453" s="4" t="n"/>
      <c r="D453" s="26" t="n"/>
      <c r="E453" s="27" t="n"/>
    </row>
    <row r="454" ht="19.95" customHeight="1" s="46">
      <c r="B454" s="28" t="n"/>
      <c r="C454" s="2" t="n"/>
      <c r="D454" s="29" t="n"/>
      <c r="E454" s="30" t="n"/>
    </row>
    <row r="455" ht="19.95" customHeight="1" s="46">
      <c r="B455" s="25" t="n"/>
      <c r="C455" s="4" t="n"/>
      <c r="D455" s="26" t="n"/>
      <c r="E455" s="27" t="n"/>
    </row>
    <row r="456" ht="19.95" customHeight="1" s="46">
      <c r="B456" s="28" t="n"/>
      <c r="C456" s="2" t="n"/>
      <c r="D456" s="29" t="n"/>
      <c r="E456" s="30" t="n"/>
    </row>
    <row r="457" ht="19.95" customHeight="1" s="46">
      <c r="B457" s="25" t="n"/>
      <c r="C457" s="4" t="n"/>
      <c r="D457" s="26" t="n"/>
      <c r="E457" s="27" t="n"/>
    </row>
    <row r="458" ht="19.95" customHeight="1" s="46">
      <c r="B458" s="28" t="n"/>
      <c r="C458" s="2" t="n"/>
      <c r="D458" s="29" t="n"/>
      <c r="E458" s="30" t="n"/>
    </row>
    <row r="459" ht="19.95" customHeight="1" s="46">
      <c r="B459" s="25" t="n"/>
      <c r="C459" s="4" t="n"/>
      <c r="D459" s="26" t="n"/>
      <c r="E459" s="27" t="n"/>
    </row>
    <row r="460" ht="19.95" customHeight="1" s="46">
      <c r="B460" s="28" t="n"/>
      <c r="C460" s="2" t="n"/>
      <c r="D460" s="29" t="n"/>
      <c r="E460" s="30" t="n"/>
    </row>
    <row r="461" ht="19.95" customHeight="1" s="46">
      <c r="B461" s="25" t="n"/>
      <c r="C461" s="4" t="n"/>
      <c r="D461" s="26" t="n"/>
      <c r="E461" s="27" t="n"/>
    </row>
    <row r="462" ht="19.95" customHeight="1" s="46">
      <c r="B462" s="28" t="n"/>
      <c r="C462" s="2" t="n"/>
      <c r="D462" s="29" t="n"/>
      <c r="E462" s="30" t="n"/>
    </row>
    <row r="463" ht="19.95" customHeight="1" s="46">
      <c r="B463" s="25" t="n"/>
      <c r="C463" s="4" t="n"/>
      <c r="D463" s="26" t="n"/>
      <c r="E463" s="27" t="n"/>
    </row>
    <row r="464" ht="19.95" customHeight="1" s="46">
      <c r="B464" s="28" t="n"/>
      <c r="C464" s="2" t="n"/>
      <c r="D464" s="29" t="n"/>
      <c r="E464" s="30" t="n"/>
    </row>
    <row r="465" ht="19.95" customHeight="1" s="46">
      <c r="B465" s="25" t="n"/>
      <c r="C465" s="4" t="n"/>
      <c r="D465" s="26" t="n"/>
      <c r="E465" s="27" t="n"/>
    </row>
    <row r="466" ht="19.95" customHeight="1" s="46">
      <c r="B466" s="28" t="n"/>
      <c r="C466" s="2" t="n"/>
      <c r="D466" s="29" t="n"/>
      <c r="E466" s="30" t="n"/>
    </row>
    <row r="467" ht="19.95" customHeight="1" s="46">
      <c r="B467" s="25" t="n"/>
      <c r="C467" s="4" t="n"/>
      <c r="D467" s="26" t="n"/>
      <c r="E467" s="27" t="n"/>
    </row>
    <row r="468" ht="19.95" customHeight="1" s="46">
      <c r="B468" s="28" t="n"/>
      <c r="C468" s="2" t="n"/>
      <c r="D468" s="29" t="n"/>
      <c r="E468" s="30" t="n"/>
    </row>
    <row r="469" ht="19.95" customHeight="1" s="46">
      <c r="B469" s="25" t="n"/>
      <c r="C469" s="4" t="n"/>
      <c r="D469" s="26" t="n"/>
      <c r="E469" s="27" t="n"/>
    </row>
    <row r="470" ht="19.95" customHeight="1" s="46">
      <c r="B470" s="28" t="n"/>
      <c r="C470" s="2" t="n"/>
      <c r="D470" s="29" t="n"/>
      <c r="E470" s="30" t="n"/>
    </row>
    <row r="471" ht="19.95" customHeight="1" s="46">
      <c r="B471" s="25" t="n"/>
      <c r="C471" s="4" t="n"/>
      <c r="D471" s="26" t="n"/>
      <c r="E471" s="27" t="n"/>
    </row>
    <row r="472" ht="19.95" customHeight="1" s="46">
      <c r="B472" s="28" t="n"/>
      <c r="C472" s="2" t="n"/>
      <c r="D472" s="29" t="n"/>
      <c r="E472" s="30" t="n"/>
    </row>
    <row r="473" ht="19.95" customHeight="1" s="46">
      <c r="B473" s="25" t="n"/>
      <c r="C473" s="4" t="n"/>
      <c r="D473" s="26" t="n"/>
      <c r="E473" s="27" t="n"/>
    </row>
    <row r="474" ht="19.95" customHeight="1" s="46">
      <c r="B474" s="28" t="n"/>
      <c r="C474" s="2" t="n"/>
      <c r="D474" s="29" t="n"/>
      <c r="E474" s="30" t="n"/>
    </row>
    <row r="475" ht="19.95" customHeight="1" s="46">
      <c r="B475" s="25" t="n"/>
      <c r="C475" s="4" t="n"/>
      <c r="D475" s="26" t="n"/>
      <c r="E475" s="27" t="n"/>
    </row>
    <row r="476" ht="19.95" customHeight="1" s="46">
      <c r="B476" s="28" t="n"/>
      <c r="C476" s="2" t="n"/>
      <c r="D476" s="29" t="n"/>
      <c r="E476" s="30" t="n"/>
    </row>
    <row r="477" ht="19.95" customHeight="1" s="46">
      <c r="B477" s="25" t="n"/>
      <c r="C477" s="4" t="n"/>
      <c r="D477" s="26" t="n"/>
      <c r="E477" s="27" t="n"/>
    </row>
    <row r="478" ht="19.95" customHeight="1" s="46">
      <c r="B478" s="28" t="n"/>
      <c r="C478" s="2" t="n"/>
      <c r="D478" s="29" t="n"/>
      <c r="E478" s="30" t="n"/>
    </row>
    <row r="479" ht="19.95" customHeight="1" s="46">
      <c r="B479" s="25" t="n"/>
      <c r="C479" s="4" t="n"/>
      <c r="D479" s="26" t="n"/>
      <c r="E479" s="27" t="n"/>
    </row>
    <row r="480" ht="19.95" customHeight="1" s="46">
      <c r="B480" s="28" t="n"/>
      <c r="C480" s="2" t="n"/>
      <c r="D480" s="29" t="n"/>
      <c r="E480" s="30" t="n"/>
    </row>
    <row r="481" ht="19.95" customHeight="1" s="46">
      <c r="B481" s="25" t="n"/>
      <c r="C481" s="4" t="n"/>
      <c r="D481" s="26" t="n"/>
      <c r="E481" s="27" t="n"/>
    </row>
    <row r="482" ht="19.95" customHeight="1" s="46">
      <c r="B482" s="28" t="n"/>
      <c r="C482" s="2" t="n"/>
      <c r="D482" s="29" t="n"/>
      <c r="E482" s="30" t="n"/>
    </row>
    <row r="483" ht="19.95" customHeight="1" s="46">
      <c r="B483" s="25" t="n"/>
      <c r="C483" s="4" t="n"/>
      <c r="D483" s="26" t="n"/>
      <c r="E483" s="27" t="n"/>
    </row>
    <row r="484" ht="19.95" customHeight="1" s="46">
      <c r="B484" s="28" t="n"/>
      <c r="C484" s="2" t="n"/>
      <c r="D484" s="29" t="n"/>
      <c r="E484" s="30" t="n"/>
    </row>
    <row r="485" ht="19.95" customHeight="1" s="46">
      <c r="B485" s="25" t="n"/>
      <c r="C485" s="4" t="n"/>
      <c r="D485" s="26" t="n"/>
      <c r="E485" s="27" t="n"/>
    </row>
    <row r="486" ht="19.95" customHeight="1" s="46">
      <c r="B486" s="28" t="n"/>
      <c r="C486" s="2" t="n"/>
      <c r="D486" s="29" t="n"/>
      <c r="E486" s="30" t="n"/>
    </row>
    <row r="487" ht="19.95" customHeight="1" s="46">
      <c r="B487" s="25" t="n"/>
      <c r="C487" s="4" t="n"/>
      <c r="D487" s="26" t="n"/>
      <c r="E487" s="27" t="n"/>
    </row>
    <row r="488" ht="19.95" customHeight="1" s="46">
      <c r="B488" s="28" t="n"/>
      <c r="C488" s="2" t="n"/>
      <c r="D488" s="29" t="n"/>
      <c r="E488" s="30" t="n"/>
    </row>
    <row r="489" ht="19.95" customHeight="1" s="46">
      <c r="B489" s="25" t="n"/>
      <c r="C489" s="4" t="n"/>
      <c r="D489" s="26" t="n"/>
      <c r="E489" s="27" t="n"/>
    </row>
    <row r="490" ht="19.95" customHeight="1" s="46">
      <c r="B490" s="28" t="n"/>
      <c r="C490" s="2" t="n"/>
      <c r="D490" s="29" t="n"/>
      <c r="E490" s="30" t="n"/>
    </row>
    <row r="491" ht="19.95" customHeight="1" s="46">
      <c r="B491" s="25" t="n"/>
      <c r="C491" s="4" t="n"/>
      <c r="D491" s="26" t="n"/>
      <c r="E491" s="27" t="n"/>
    </row>
    <row r="492" ht="19.95" customHeight="1" s="46">
      <c r="B492" s="28" t="n"/>
      <c r="C492" s="2" t="n"/>
      <c r="D492" s="29" t="n"/>
      <c r="E492" s="30" t="n"/>
    </row>
    <row r="493" ht="19.95" customHeight="1" s="46">
      <c r="B493" s="25" t="n"/>
      <c r="C493" s="4" t="n"/>
      <c r="D493" s="26" t="n"/>
      <c r="E493" s="27" t="n"/>
    </row>
    <row r="494" ht="19.95" customHeight="1" s="46">
      <c r="B494" s="28" t="n"/>
      <c r="C494" s="2" t="n"/>
      <c r="D494" s="29" t="n"/>
      <c r="E494" s="30" t="n"/>
    </row>
    <row r="495" ht="19.95" customHeight="1" s="46">
      <c r="B495" s="25" t="n"/>
      <c r="C495" s="4" t="n"/>
      <c r="D495" s="26" t="n"/>
      <c r="E495" s="27" t="n"/>
    </row>
    <row r="496" ht="19.95" customHeight="1" s="46">
      <c r="B496" s="28" t="n"/>
      <c r="C496" s="2" t="n"/>
      <c r="D496" s="29" t="n"/>
      <c r="E496" s="30" t="n"/>
    </row>
    <row r="497" ht="19.95" customHeight="1" s="46">
      <c r="B497" s="25" t="n"/>
      <c r="C497" s="4" t="n"/>
      <c r="D497" s="26" t="n"/>
      <c r="E497" s="27" t="n"/>
    </row>
    <row r="498" ht="19.95" customHeight="1" s="46">
      <c r="B498" s="28" t="n"/>
      <c r="C498" s="2" t="n"/>
      <c r="D498" s="29" t="n"/>
      <c r="E498" s="30" t="n"/>
    </row>
    <row r="499" ht="19.95" customHeight="1" s="46">
      <c r="B499" s="25" t="n"/>
      <c r="C499" s="4" t="n"/>
      <c r="D499" s="26" t="n"/>
      <c r="E499" s="27" t="n"/>
    </row>
    <row r="500" ht="19.95" customHeight="1" s="46">
      <c r="B500" s="28" t="n"/>
      <c r="C500" s="2" t="n"/>
      <c r="D500" s="29" t="n"/>
      <c r="E500" s="30" t="n"/>
    </row>
  </sheetData>
  <mergeCells count="2">
    <mergeCell ref="B3:E3"/>
    <mergeCell ref="B2:E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F33"/>
  <sheetViews>
    <sheetView showGridLines="0" workbookViewId="0">
      <pane ySplit="4" topLeftCell="A7" activePane="bottomLeft" state="frozen"/>
      <selection pane="bottomLeft" activeCell="A1" sqref="A1"/>
    </sheetView>
  </sheetViews>
  <sheetFormatPr baseColWidth="8" defaultRowHeight="14.4"/>
  <cols>
    <col width="2.44140625" customWidth="1" style="46" min="1" max="1"/>
    <col width="34" customWidth="1" style="46" min="2" max="2"/>
    <col width="18" customWidth="1" style="46" min="3" max="3"/>
    <col width="17" customWidth="1" style="46" min="4" max="6"/>
    <col width="2.44140625" customWidth="1" style="46" min="7" max="7"/>
  </cols>
  <sheetData>
    <row r="1" ht="7.95" customHeight="1" s="46"/>
    <row r="2" ht="40.05" customHeight="1" s="46">
      <c r="B2" s="54" t="inlineStr">
        <is>
          <t>Dashboard</t>
        </is>
      </c>
    </row>
    <row r="3" ht="22.05" customHeight="1" s="46">
      <c r="B3" s="58" t="inlineStr">
        <is>
          <t xml:space="preserve">  Este separador não precisa de ser preenchido — atualiza-se automaticamente.</t>
        </is>
      </c>
    </row>
    <row r="4" ht="22.05" customHeight="1" s="46">
      <c r="B4" s="55" t="inlineStr">
        <is>
          <t xml:space="preserve">  Reflete o salário e fixos do separador 'Início do Mês' e os gastos do separador 'Transações'.</t>
        </is>
      </c>
    </row>
    <row r="5" ht="10.05" customHeight="1" s="46"/>
    <row r="6" ht="24" customHeight="1" s="46">
      <c r="B6" s="65" t="inlineStr">
        <is>
          <t>Disponível para o mês</t>
        </is>
      </c>
      <c r="D6" s="31" t="inlineStr">
        <is>
          <t>Já gastaste</t>
        </is>
      </c>
      <c r="E6" s="63" t="inlineStr">
        <is>
          <t>Ainda tens</t>
        </is>
      </c>
    </row>
    <row r="7" ht="36" customHeight="1" s="46">
      <c r="B7" s="56">
        <f>'Início do Mês'!$D$18</f>
        <v/>
      </c>
      <c r="D7" s="32">
        <f>SUM(Transações!$D$5:$D$500)</f>
        <v/>
      </c>
      <c r="E7" s="66">
        <f>'Início do Mês'!$D$18-SUM(Transações!$D$5:$D$500)</f>
        <v/>
      </c>
    </row>
    <row r="8" ht="10.05" customHeight="1" s="46"/>
    <row r="9" ht="28.05" customHeight="1" s="46">
      <c r="B9" s="48" t="inlineStr">
        <is>
          <t xml:space="preserve">  Recomendado vs Real</t>
        </is>
      </c>
    </row>
    <row r="10" ht="18" customHeight="1" s="46">
      <c r="B10" s="61" t="inlineStr">
        <is>
          <t xml:space="preserve">  Compara o que se recomenda gastar em cada área com o que gastaste de facto. Verde = dentro do limite. Vermelho = passou.</t>
        </is>
      </c>
    </row>
    <row r="11" ht="22.05" customHeight="1" s="46">
      <c r="B11" s="64" t="inlineStr">
        <is>
          <t>Área</t>
        </is>
      </c>
      <c r="C11" s="11" t="inlineStr">
        <is>
          <t>Recomendado</t>
        </is>
      </c>
      <c r="D11" s="11" t="inlineStr">
        <is>
          <t>Gasto</t>
        </is>
      </c>
      <c r="E11" s="11" t="inlineStr">
        <is>
          <t>Diferença</t>
        </is>
      </c>
      <c r="F11" s="10" t="inlineStr">
        <is>
          <t>Estado</t>
        </is>
      </c>
    </row>
    <row r="12" ht="25.95" customHeight="1" s="46">
      <c r="B12" s="12" t="inlineStr">
        <is>
          <t>Dia a dia</t>
        </is>
      </c>
      <c r="C12" s="33">
        <f>'Início do Mês'!$D$18*0.45</f>
        <v/>
      </c>
      <c r="D12" s="29">
        <f>SUMIF(Transações!$C$5:$C$500,"Supermercado / Alimentação",Transações!$D$5:$D$500)+SUMIF(Transações!$C$5:$C$500,"Transportes / Combustível",Transações!$D$5:$D$500)+SUMIF(Transações!$C$5:$C$500,"Farmácia / Saúde",Transações!$D$5:$D$500)+SUMIF(Transações!$C$5:$C$500,"Outros do dia a dia",Transações!$D$5:$D$500)</f>
        <v/>
      </c>
      <c r="E12" s="34">
        <f>C12-D12</f>
        <v/>
      </c>
      <c r="F12" s="35">
        <f>IF(C12=0,"-",IF(D12&gt;C12,"Passou!",IF(D12&gt;C12*0.85,"Atenção","OK")))</f>
        <v/>
      </c>
    </row>
    <row r="13" ht="25.95" customHeight="1" s="46">
      <c r="B13" s="15" t="inlineStr">
        <is>
          <t>Gostos</t>
        </is>
      </c>
      <c r="C13" s="5">
        <f>'Início do Mês'!$D$18*0.25</f>
        <v/>
      </c>
      <c r="D13" s="26">
        <f>SUMIF(Transações!$C$5:$C$500,"Restaurantes e Cafés",Transações!$D$5:$D$500)+SUMIF(Transações!$C$5:$C$500,"Lazer e Entretenimento",Transações!$D$5:$D$500)+SUMIF(Transações!$C$5:$C$500,"Roupa e Calçado",Transações!$D$5:$D$500)+SUMIF(Transações!$C$5:$C$500,"Subscrições (Netflix, Spotify…)",Transações!$D$5:$D$500)+SUMIF(Transações!$C$5:$C$500,"Outros gostos",Transações!$D$5:$D$500)</f>
        <v/>
      </c>
      <c r="E13" s="36">
        <f>C13-D13</f>
        <v/>
      </c>
      <c r="F13" s="37">
        <f>IF(C13=0,"-",IF(D13&gt;C13,"Passou!",IF(D13&gt;C13*0.85,"Atenção","OK")))</f>
        <v/>
      </c>
    </row>
    <row r="14" ht="25.95" customHeight="1" s="46">
      <c r="B14" s="12" t="inlineStr">
        <is>
          <t>Poupança</t>
        </is>
      </c>
      <c r="C14" s="33">
        <f>'Início do Mês'!$D$18*0.2</f>
        <v/>
      </c>
      <c r="D14" s="29">
        <f>SUMIF(Transações!$C$5:$C$500,"Poupança / Fundo de Emergência",Transações!$D$5:$D$500)+SUMIF(Transações!$C$5:$C$500,"Investimento / Aforro",Transações!$D$5:$D$500)</f>
        <v/>
      </c>
      <c r="E14" s="34">
        <f>C14-D14</f>
        <v/>
      </c>
      <c r="F14" s="35">
        <f>IF(C14=0,"-",IF(D14&gt;C14,"Passou!",IF(D14&gt;C14*0.85,"Atenção","OK")))</f>
        <v/>
      </c>
    </row>
    <row r="15" ht="28.05" customHeight="1" s="46">
      <c r="B15" s="38" t="inlineStr">
        <is>
          <t xml:space="preserve">  Total</t>
        </is>
      </c>
      <c r="C15" s="39">
        <f>'Início do Mês'!$D$18</f>
        <v/>
      </c>
      <c r="D15" s="39">
        <f>SUM(Transações!$D$5:$D$500)</f>
        <v/>
      </c>
      <c r="E15" s="39">
        <f>'Início do Mês'!$D$18-SUM(Transações!$D$5:$D$500)</f>
        <v/>
      </c>
      <c r="F15" s="40" t="n"/>
    </row>
    <row r="16" ht="13.95" customHeight="1" s="46"/>
    <row r="17" ht="28.05" customHeight="1" s="46">
      <c r="B17" s="48" t="inlineStr">
        <is>
          <t xml:space="preserve">  Detalhe por categoria</t>
        </is>
      </c>
    </row>
    <row r="18" ht="18" customHeight="1" s="46">
      <c r="B18" s="61" t="inlineStr">
        <is>
          <t xml:space="preserve">  Mostra quanto gastaste em cada categoria do separador Transações.</t>
        </is>
      </c>
    </row>
    <row r="19" ht="19.95" customHeight="1" s="46">
      <c r="B19" s="64" t="inlineStr">
        <is>
          <t>Categoria</t>
        </is>
      </c>
      <c r="C19" s="68" t="n"/>
      <c r="D19" s="11" t="inlineStr">
        <is>
          <t>Gasto</t>
        </is>
      </c>
      <c r="E19" s="10" t="inlineStr">
        <is>
          <t>% do disponível</t>
        </is>
      </c>
      <c r="F19" s="10" t="n"/>
    </row>
    <row r="20" ht="19.95" customHeight="1" s="46">
      <c r="B20" s="67" t="inlineStr">
        <is>
          <t xml:space="preserve">  DIA A DIA</t>
        </is>
      </c>
    </row>
    <row r="21" ht="21" customHeight="1" s="46">
      <c r="B21" s="62" t="inlineStr">
        <is>
          <t>Supermercado / Alimentação</t>
        </is>
      </c>
      <c r="C21" s="68" t="n"/>
      <c r="D21" s="41">
        <f>SUMIF(Transações!$C$5:$C$500,"Supermercado / Alimentação",Transações!$D$5:$D$500)</f>
        <v/>
      </c>
      <c r="E21" s="42">
        <f>IFERROR(D21/'Início do Mês'!$D$18,0)</f>
        <v/>
      </c>
      <c r="F21" s="2" t="n"/>
    </row>
    <row r="22" ht="21" customHeight="1" s="46">
      <c r="B22" s="59" t="inlineStr">
        <is>
          <t>Transportes / Combustível</t>
        </is>
      </c>
      <c r="C22" s="68" t="n"/>
      <c r="D22" s="43">
        <f>SUMIF(Transações!$C$5:$C$500,"Transportes / Combustível",Transações!$D$5:$D$500)</f>
        <v/>
      </c>
      <c r="E22" s="44">
        <f>IFERROR(D22/'Início do Mês'!$D$18,0)</f>
        <v/>
      </c>
      <c r="F22" s="4" t="n"/>
    </row>
    <row r="23" ht="21" customHeight="1" s="46">
      <c r="B23" s="62" t="inlineStr">
        <is>
          <t>Farmácia / Saúde</t>
        </is>
      </c>
      <c r="C23" s="68" t="n"/>
      <c r="D23" s="41">
        <f>SUMIF(Transações!$C$5:$C$500,"Farmácia / Saúde",Transações!$D$5:$D$500)</f>
        <v/>
      </c>
      <c r="E23" s="42">
        <f>IFERROR(D23/'Início do Mês'!$D$18,0)</f>
        <v/>
      </c>
      <c r="F23" s="2" t="n"/>
    </row>
    <row r="24" ht="21" customHeight="1" s="46">
      <c r="B24" s="59" t="inlineStr">
        <is>
          <t>Outros do dia a dia</t>
        </is>
      </c>
      <c r="C24" s="68" t="n"/>
      <c r="D24" s="43">
        <f>SUMIF(Transações!$C$5:$C$500,"Outros do dia a dia",Transações!$D$5:$D$500)</f>
        <v/>
      </c>
      <c r="E24" s="44">
        <f>IFERROR(D24/'Início do Mês'!$D$18,0)</f>
        <v/>
      </c>
      <c r="F24" s="4" t="n"/>
    </row>
    <row r="25" ht="19.95" customHeight="1" s="46">
      <c r="B25" s="57" t="inlineStr">
        <is>
          <t xml:space="preserve">  GOSTOS</t>
        </is>
      </c>
    </row>
    <row r="26" ht="21" customHeight="1" s="46">
      <c r="B26" s="62" t="inlineStr">
        <is>
          <t>Restaurantes e Cafés</t>
        </is>
      </c>
      <c r="C26" s="68" t="n"/>
      <c r="D26" s="41">
        <f>SUMIF(Transações!$C$5:$C$500,"Restaurantes e Cafés",Transações!$D$5:$D$500)</f>
        <v/>
      </c>
      <c r="E26" s="42">
        <f>IFERROR(D26/'Início do Mês'!$D$18,0)</f>
        <v/>
      </c>
      <c r="F26" s="2" t="n"/>
    </row>
    <row r="27" ht="21" customHeight="1" s="46">
      <c r="B27" s="59" t="inlineStr">
        <is>
          <t>Lazer e Entretenimento</t>
        </is>
      </c>
      <c r="C27" s="68" t="n"/>
      <c r="D27" s="43">
        <f>SUMIF(Transações!$C$5:$C$500,"Lazer e Entretenimento",Transações!$D$5:$D$500)</f>
        <v/>
      </c>
      <c r="E27" s="44">
        <f>IFERROR(D27/'Início do Mês'!$D$18,0)</f>
        <v/>
      </c>
      <c r="F27" s="4" t="n"/>
    </row>
    <row r="28" ht="21" customHeight="1" s="46">
      <c r="B28" s="62" t="inlineStr">
        <is>
          <t>Roupa e Calçado</t>
        </is>
      </c>
      <c r="C28" s="68" t="n"/>
      <c r="D28" s="41">
        <f>SUMIF(Transações!$C$5:$C$500,"Roupa e Calçado",Transações!$D$5:$D$500)</f>
        <v/>
      </c>
      <c r="E28" s="42">
        <f>IFERROR(D28/'Início do Mês'!$D$18,0)</f>
        <v/>
      </c>
      <c r="F28" s="2" t="n"/>
    </row>
    <row r="29" ht="21" customHeight="1" s="46">
      <c r="B29" s="59" t="inlineStr">
        <is>
          <t>Subscrições (Netflix, Spotify…)</t>
        </is>
      </c>
      <c r="C29" s="68" t="n"/>
      <c r="D29" s="43">
        <f>SUMIF(Transações!$C$5:$C$500,"Subscrições (Netflix, Spotify…)",Transações!$D$5:$D$500)</f>
        <v/>
      </c>
      <c r="E29" s="44">
        <f>IFERROR(D29/'Início do Mês'!$D$18,0)</f>
        <v/>
      </c>
      <c r="F29" s="4" t="n"/>
    </row>
    <row r="30" ht="21" customHeight="1" s="46">
      <c r="B30" s="62" t="inlineStr">
        <is>
          <t>Outros gostos</t>
        </is>
      </c>
      <c r="C30" s="68" t="n"/>
      <c r="D30" s="41">
        <f>SUMIF(Transações!$C$5:$C$500,"Outros gostos",Transações!$D$5:$D$500)</f>
        <v/>
      </c>
      <c r="E30" s="42">
        <f>IFERROR(D30/'Início do Mês'!$D$18,0)</f>
        <v/>
      </c>
      <c r="F30" s="2" t="n"/>
    </row>
    <row r="31" ht="19.95" customHeight="1" s="46">
      <c r="B31" s="60" t="inlineStr">
        <is>
          <t xml:space="preserve">  POUPANÇA</t>
        </is>
      </c>
    </row>
    <row r="32" ht="21" customHeight="1" s="46">
      <c r="B32" s="62" t="inlineStr">
        <is>
          <t>Poupança / Fundo de Emergência</t>
        </is>
      </c>
      <c r="C32" s="68" t="n"/>
      <c r="D32" s="41">
        <f>SUMIF(Transações!$C$5:$C$500,"Poupança / Fundo de Emergência",Transações!$D$5:$D$500)</f>
        <v/>
      </c>
      <c r="E32" s="42">
        <f>IFERROR(D32/'Início do Mês'!$D$18,0)</f>
        <v/>
      </c>
      <c r="F32" s="2" t="n"/>
    </row>
    <row r="33" ht="21" customHeight="1" s="46">
      <c r="B33" s="59" t="inlineStr">
        <is>
          <t>Investimento / Aforro</t>
        </is>
      </c>
      <c r="C33" s="68" t="n"/>
      <c r="D33" s="43">
        <f>SUMIF(Transações!$C$5:$C$500,"Investimento / Aforro",Transações!$D$5:$D$500)</f>
        <v/>
      </c>
      <c r="E33" s="44">
        <f>IFERROR(D33/'Início do Mês'!$D$18,0)</f>
        <v/>
      </c>
      <c r="F33" s="4" t="n"/>
    </row>
  </sheetData>
  <mergeCells count="26">
    <mergeCell ref="B4:F4"/>
    <mergeCell ref="B7:C7"/>
    <mergeCell ref="B25:F25"/>
    <mergeCell ref="B3:F3"/>
    <mergeCell ref="B22:C22"/>
    <mergeCell ref="B31:F31"/>
    <mergeCell ref="B27:C27"/>
    <mergeCell ref="B18:F18"/>
    <mergeCell ref="B21:C21"/>
    <mergeCell ref="B2:F2"/>
    <mergeCell ref="B23:C23"/>
    <mergeCell ref="B17:F17"/>
    <mergeCell ref="E6:F6"/>
    <mergeCell ref="B29:C29"/>
    <mergeCell ref="B10:F10"/>
    <mergeCell ref="B19:C19"/>
    <mergeCell ref="B28:C28"/>
    <mergeCell ref="B9:F9"/>
    <mergeCell ref="B6:C6"/>
    <mergeCell ref="B24:C24"/>
    <mergeCell ref="B30:C30"/>
    <mergeCell ref="B33:C33"/>
    <mergeCell ref="E7:F7"/>
    <mergeCell ref="B20:F20"/>
    <mergeCell ref="B32:C32"/>
    <mergeCell ref="B26:C26"/>
  </mergeCells>
  <conditionalFormatting sqref="E12:E14">
    <cfRule type="cellIs" priority="5" operator="lessThan" dxfId="2">
      <formula>0</formula>
    </cfRule>
    <cfRule type="cellIs" priority="6" operator="greaterThanOrEqual" dxfId="1">
      <formula>0</formula>
    </cfRule>
  </conditionalFormatting>
  <conditionalFormatting sqref="E7:F7">
    <cfRule type="cellIs" priority="1" operator="lessThan" dxfId="4">
      <formula>0</formula>
    </cfRule>
    <cfRule type="cellIs" priority="2" operator="greaterThanOrEqual" dxfId="3">
      <formula>0</formula>
    </cfRule>
  </conditionalFormatting>
  <conditionalFormatting sqref="F12:F14">
    <cfRule type="cellIs" priority="7" operator="equal" dxfId="2">
      <formula>"Passou!"</formula>
    </cfRule>
    <cfRule type="cellIs" priority="8" operator="equal" dxfId="1">
      <formula>"OK"</formula>
    </cfRule>
    <cfRule type="cellIs" priority="9" operator="equal" dxfId="0">
      <formula>"Atenção"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C9A227"/>
    <outlinePr summaryBelow="1" summaryRight="1"/>
    <pageSetUpPr/>
  </sheetPr>
  <dimension ref="B2:H23"/>
  <sheetViews>
    <sheetView workbookViewId="0">
      <selection activeCell="A1" sqref="A1"/>
    </sheetView>
  </sheetViews>
  <sheetFormatPr baseColWidth="8" defaultRowHeight="15"/>
  <cols>
    <col width="2" customWidth="1" style="46" min="1" max="1"/>
    <col width="32" customWidth="1" style="46" min="2" max="2"/>
    <col width="22" customWidth="1" style="46" min="3" max="3"/>
    <col width="18" customWidth="1" style="46" min="4" max="4"/>
    <col width="18" customWidth="1" style="46" min="5" max="5"/>
    <col width="18" customWidth="1" style="46" min="6" max="6"/>
    <col width="16" customWidth="1" style="46" min="7" max="7"/>
  </cols>
  <sheetData>
    <row r="1" ht="10" customHeight="1" s="46"/>
    <row r="2" ht="38" customHeight="1" s="46">
      <c r="B2" s="69" t="inlineStr">
        <is>
          <t>Euro a Euro  •  Mapa de Dívidas</t>
        </is>
      </c>
    </row>
    <row r="3" ht="22" customHeight="1" s="46">
      <c r="B3" s="70" t="inlineStr">
        <is>
          <t xml:space="preserve">  Lista todas as dívidas e a folha calcula o total e sugere a ordem de ataque (da taxa mais cara para a mais barata).</t>
        </is>
      </c>
    </row>
    <row r="4" ht="10" customHeight="1" s="46"/>
    <row r="5" ht="28" customHeight="1" s="46">
      <c r="B5" s="71" t="inlineStr">
        <is>
          <t xml:space="preserve">  Resumo</t>
        </is>
      </c>
      <c r="E5" s="72" t="n"/>
      <c r="F5" s="72" t="n"/>
      <c r="G5" s="72" t="n"/>
    </row>
    <row r="6" ht="24" customHeight="1" s="46">
      <c r="B6" s="73" t="inlineStr">
        <is>
          <t xml:space="preserve">  Total em dívida</t>
        </is>
      </c>
      <c r="D6" s="74">
        <f>IFERROR(SUM(D12:D21),0)</f>
        <v/>
      </c>
    </row>
    <row r="7" ht="24" customHeight="1" s="46">
      <c r="B7" s="75" t="inlineStr">
        <is>
          <t xml:space="preserve">  Total prestações / mês</t>
        </is>
      </c>
      <c r="D7" s="76">
        <f>IFERROR(SUM(F12:F21),0)</f>
        <v/>
      </c>
    </row>
    <row r="8" ht="24" customHeight="1" s="46">
      <c r="B8" s="73" t="inlineStr">
        <is>
          <t xml:space="preserve">  Número de dívidas</t>
        </is>
      </c>
      <c r="D8" s="77">
        <f>IFERROR(COUNTA(B12:B21),0)</f>
        <v/>
      </c>
    </row>
    <row r="9" ht="10" customHeight="1" s="46"/>
    <row r="10" ht="20" customHeight="1" s="46">
      <c r="B10" s="78" t="inlineStr">
        <is>
          <t xml:space="preserve">  Método avalanche: paga o mínimo em todas as dívidas. O dinheiro extra vai sempre para a dívida com a taxa de juro mais alta.</t>
        </is>
      </c>
    </row>
    <row r="11" ht="26" customHeight="1" s="46">
      <c r="B11" s="79" t="inlineStr">
        <is>
          <t>Nome da Dívida</t>
        </is>
      </c>
      <c r="C11" s="79" t="inlineStr">
        <is>
          <t>Tipo</t>
        </is>
      </c>
      <c r="D11" s="79" t="inlineStr">
        <is>
          <t>Valor em Dívida (€)</t>
        </is>
      </c>
      <c r="E11" s="79" t="inlineStr">
        <is>
          <t>Taxa de Juro (%)</t>
        </is>
      </c>
      <c r="F11" s="79" t="inlineStr">
        <is>
          <t>Prazo Restante (meses)</t>
        </is>
      </c>
      <c r="G11" s="79" t="inlineStr">
        <is>
          <t>Prestação Mínima (€)</t>
        </is>
      </c>
      <c r="H11" s="79" t="inlineStr">
        <is>
          <t>Prioridade</t>
        </is>
      </c>
    </row>
    <row r="12" ht="22" customHeight="1" s="46">
      <c r="B12" s="80" t="inlineStr">
        <is>
          <t>Crédito habitação</t>
        </is>
      </c>
      <c r="C12" s="81" t="inlineStr">
        <is>
          <t>Hipoteca</t>
        </is>
      </c>
      <c r="D12" s="82" t="n">
        <v>85000</v>
      </c>
      <c r="E12" s="83" t="n">
        <v>0.025</v>
      </c>
      <c r="F12" s="81" t="n">
        <v>300</v>
      </c>
      <c r="G12" s="82" t="n">
        <v>380</v>
      </c>
      <c r="H12" s="84">
        <f>IFERROR(IF(D12="","",RANK(E12,E$12:E$21,0)),"")</f>
        <v/>
      </c>
    </row>
    <row r="13" ht="22" customHeight="1" s="46">
      <c r="B13" s="80" t="inlineStr">
        <is>
          <t>Crédito automóvel</t>
        </is>
      </c>
      <c r="C13" s="81" t="inlineStr">
        <is>
          <t>Crédito pessoal</t>
        </is>
      </c>
      <c r="D13" s="82" t="n">
        <v>8500</v>
      </c>
      <c r="E13" s="83" t="n">
        <v>0.065</v>
      </c>
      <c r="F13" s="81" t="n">
        <v>48</v>
      </c>
      <c r="G13" s="82" t="n">
        <v>198</v>
      </c>
      <c r="H13" s="84">
        <f>IFERROR(IF(D13="","",RANK(E13,E$12:E$21,0)),"")</f>
        <v/>
      </c>
    </row>
    <row r="14" ht="22" customHeight="1" s="46">
      <c r="B14" s="80" t="inlineStr">
        <is>
          <t>Cartão de crédito</t>
        </is>
      </c>
      <c r="C14" s="81" t="inlineStr">
        <is>
          <t>Cartão</t>
        </is>
      </c>
      <c r="D14" s="82" t="n">
        <v>1200</v>
      </c>
      <c r="E14" s="83" t="n">
        <v>0.199</v>
      </c>
      <c r="F14" s="81" t="n">
        <v>12</v>
      </c>
      <c r="G14" s="82" t="n">
        <v>110</v>
      </c>
      <c r="H14" s="84">
        <f>IFERROR(IF(D14="","",RANK(E14,E$12:E$21,0)),"")</f>
        <v/>
      </c>
    </row>
    <row r="15" ht="22" customHeight="1" s="46">
      <c r="B15" s="85" t="n"/>
      <c r="C15" s="86" t="n"/>
      <c r="D15" s="87" t="n"/>
      <c r="E15" s="88" t="n"/>
      <c r="F15" s="86" t="n"/>
      <c r="G15" s="87" t="n"/>
      <c r="H15" s="89">
        <f>IFERROR(IF(D15="","",RANK(E15,E$12:E$21,0)),"")</f>
        <v/>
      </c>
    </row>
    <row r="16" ht="22" customHeight="1" s="46">
      <c r="B16" s="90" t="n"/>
      <c r="C16" s="91" t="n"/>
      <c r="D16" s="92" t="n"/>
      <c r="E16" s="93" t="n"/>
      <c r="F16" s="91" t="n"/>
      <c r="G16" s="92" t="n"/>
      <c r="H16" s="94">
        <f>IFERROR(IF(D16="","",RANK(E16,E$12:E$21,0)),"")</f>
        <v/>
      </c>
    </row>
    <row r="17" ht="22" customHeight="1" s="46">
      <c r="B17" s="85" t="n"/>
      <c r="C17" s="86" t="n"/>
      <c r="D17" s="87" t="n"/>
      <c r="E17" s="88" t="n"/>
      <c r="F17" s="86" t="n"/>
      <c r="G17" s="87" t="n"/>
      <c r="H17" s="89">
        <f>IFERROR(IF(D17="","",RANK(E17,E$12:E$21,0)),"")</f>
        <v/>
      </c>
    </row>
    <row r="18" ht="22" customHeight="1" s="46">
      <c r="B18" s="90" t="n"/>
      <c r="C18" s="91" t="n"/>
      <c r="D18" s="92" t="n"/>
      <c r="E18" s="93" t="n"/>
      <c r="F18" s="91" t="n"/>
      <c r="G18" s="92" t="n"/>
      <c r="H18" s="94">
        <f>IFERROR(IF(D18="","",RANK(E18,E$12:E$21,0)),"")</f>
        <v/>
      </c>
    </row>
    <row r="19" ht="22" customHeight="1" s="46">
      <c r="B19" s="85" t="n"/>
      <c r="C19" s="86" t="n"/>
      <c r="D19" s="87" t="n"/>
      <c r="E19" s="88" t="n"/>
      <c r="F19" s="86" t="n"/>
      <c r="G19" s="87" t="n"/>
      <c r="H19" s="89">
        <f>IFERROR(IF(D19="","",RANK(E19,E$12:E$21,0)),"")</f>
        <v/>
      </c>
    </row>
    <row r="20" ht="22" customHeight="1" s="46">
      <c r="B20" s="90" t="n"/>
      <c r="C20" s="91" t="n"/>
      <c r="D20" s="92" t="n"/>
      <c r="E20" s="93" t="n"/>
      <c r="F20" s="91" t="n"/>
      <c r="G20" s="92" t="n"/>
      <c r="H20" s="94">
        <f>IFERROR(IF(D20="","",RANK(E20,E$12:E$21,0)),"")</f>
        <v/>
      </c>
    </row>
    <row r="21" ht="22" customHeight="1" s="46">
      <c r="B21" s="85" t="n"/>
      <c r="C21" s="86" t="n"/>
      <c r="D21" s="87" t="n"/>
      <c r="E21" s="88" t="n"/>
      <c r="F21" s="86" t="n"/>
      <c r="G21" s="87" t="n"/>
      <c r="H21" s="89">
        <f>IFERROR(IF(D21="","",RANK(E21,E$12:E$21,0)),"")</f>
        <v/>
      </c>
    </row>
    <row r="22" ht="10" customHeight="1" s="46"/>
    <row r="23" ht="20" customHeight="1" s="46">
      <c r="B23" s="95" t="inlineStr">
        <is>
          <t xml:space="preserve">  As 3 primeiras linhas são exemplos (fundo amarelo) — apaga-as e preenche com as tuas dívidas reais.</t>
        </is>
      </c>
    </row>
  </sheetData>
  <mergeCells count="5">
    <mergeCell ref="B3:G3"/>
    <mergeCell ref="B2:G2"/>
    <mergeCell ref="B5:D5"/>
    <mergeCell ref="B10:G10"/>
    <mergeCell ref="B23:G2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10B981"/>
    <outlinePr summaryBelow="1" summaryRight="1"/>
    <pageSetUpPr/>
  </sheetPr>
  <dimension ref="B2:D24"/>
  <sheetViews>
    <sheetView workbookViewId="0">
      <selection activeCell="A1" sqref="A1"/>
    </sheetView>
  </sheetViews>
  <sheetFormatPr baseColWidth="8" defaultRowHeight="15"/>
  <cols>
    <col width="2" customWidth="1" style="46" min="1" max="1"/>
    <col width="10" customWidth="1" style="46" min="2" max="2"/>
    <col width="52" customWidth="1" style="46" min="3" max="3"/>
    <col width="12" customWidth="1" style="46" min="4" max="4"/>
  </cols>
  <sheetData>
    <row r="1" ht="10" customHeight="1" s="46"/>
    <row r="2" ht="38" customHeight="1" s="46">
      <c r="B2" s="69" t="inlineStr">
        <is>
          <t>Euro a Euro  •  Checklist Primeiros 7 Dias</t>
        </is>
      </c>
    </row>
    <row r="3" ht="22" customHeight="1" s="46">
      <c r="B3" s="70" t="inlineStr">
        <is>
          <t xml:space="preserve">  Segue este plano nos primeiros 7 dias. Escreve S na coluna 'Feito?' quando completares cada tarefa.</t>
        </is>
      </c>
    </row>
    <row r="4" ht="10" customHeight="1" s="46"/>
    <row r="5" ht="28" customHeight="1" s="46">
      <c r="B5" s="71" t="inlineStr">
        <is>
          <t xml:space="preserve">  Progresso</t>
        </is>
      </c>
      <c r="D5" s="96">
        <f>IFERROR(COUNTIF(D9:D22,"S")&amp;" / "&amp;COUNTA(C9:C22)&amp;" tarefas","")</f>
        <v/>
      </c>
    </row>
    <row r="6" ht="10" customHeight="1" s="46"/>
    <row r="7" ht="26" customHeight="1" s="46">
      <c r="B7" s="79" t="inlineStr">
        <is>
          <t>Dia</t>
        </is>
      </c>
      <c r="C7" s="79" t="inlineStr">
        <is>
          <t>Tarefa</t>
        </is>
      </c>
      <c r="D7" s="79" t="inlineStr">
        <is>
          <t>Feito?</t>
        </is>
      </c>
    </row>
    <row r="8" ht="6" customHeight="1" s="46"/>
    <row r="9" ht="22" customHeight="1" s="46">
      <c r="B9" s="97" t="inlineStr">
        <is>
          <t>Dia 1</t>
        </is>
      </c>
      <c r="C9" s="98" t="inlineStr">
        <is>
          <t>Abre o separador 'Início do Mês' e preenche o teu salário líquido.</t>
        </is>
      </c>
      <c r="D9" s="99" t="inlineStr"/>
    </row>
    <row r="10" ht="22" customHeight="1" s="46">
      <c r="B10" s="97" t="inlineStr">
        <is>
          <t>Dia 1</t>
        </is>
      </c>
      <c r="C10" s="98" t="inlineStr">
        <is>
          <t>Lista todas as contas fixas: renda, luz, internet, seguros e créditos.</t>
        </is>
      </c>
      <c r="D10" s="99" t="inlineStr"/>
    </row>
    <row r="11" ht="22" customHeight="1" s="46">
      <c r="B11" s="100" t="inlineStr">
        <is>
          <t>Dia 2</t>
        </is>
      </c>
      <c r="C11" s="101" t="inlineStr">
        <is>
          <t>Vê quanto te sobra depois de pagar os fixos. Esse é o teu dinheiro real para o mês.</t>
        </is>
      </c>
      <c r="D11" s="99" t="inlineStr"/>
    </row>
    <row r="12" ht="22" customHeight="1" s="46">
      <c r="B12" s="100" t="inlineStr">
        <is>
          <t>Dia 2</t>
        </is>
      </c>
      <c r="C12" s="101" t="inlineStr">
        <is>
          <t>Divide o que sobra: 45% dia a dia · 25% gostos · 20% poupança · 10% buffer.</t>
        </is>
      </c>
      <c r="D12" s="99" t="inlineStr"/>
    </row>
    <row r="13" ht="22" customHeight="1" s="46">
      <c r="B13" s="102" t="inlineStr">
        <is>
          <t>Dia 3</t>
        </is>
      </c>
      <c r="C13" s="103" t="inlineStr">
        <is>
          <t>Regista no separador 'Transações' todos os gastos que te lembras dos últimos 3 dias.</t>
        </is>
      </c>
      <c r="D13" s="99" t="inlineStr"/>
    </row>
    <row r="14" ht="22" customHeight="1" s="46">
      <c r="B14" s="104" t="inlineStr">
        <is>
          <t>Dia 4</t>
        </is>
      </c>
      <c r="C14" s="105" t="inlineStr">
        <is>
          <t>Abre o Dashboard. Vê quais as categorias a verde e quais estão a vermelho.</t>
        </is>
      </c>
      <c r="D14" s="99" t="inlineStr"/>
    </row>
    <row r="15" ht="22" customHeight="1" s="46">
      <c r="B15" s="104" t="inlineStr">
        <is>
          <t>Dia 4</t>
        </is>
      </c>
      <c r="C15" s="105" t="inlineStr">
        <is>
          <t>Se alguma está já a vermelho, decide uma ação concreta para a travar esta semana.</t>
        </is>
      </c>
      <c r="D15" s="99" t="inlineStr"/>
    </row>
    <row r="16" ht="22" customHeight="1" s="46">
      <c r="B16" s="106" t="inlineStr">
        <is>
          <t>Dia 5</t>
        </is>
      </c>
      <c r="C16" s="107" t="inlineStr">
        <is>
          <t>Vai à tab 'Mapa de Dívidas' e lista todos os créditos que tens ativos.</t>
        </is>
      </c>
      <c r="D16" s="99" t="inlineStr"/>
    </row>
    <row r="17" ht="22" customHeight="1" s="46">
      <c r="B17" s="106" t="inlineStr">
        <is>
          <t>Dia 5</t>
        </is>
      </c>
      <c r="C17" s="107" t="inlineStr">
        <is>
          <t>Ordena mentalmente: qual é a dívida com a taxa de juro mais alta? Essa é a prioridade.</t>
        </is>
      </c>
      <c r="D17" s="99" t="inlineStr"/>
    </row>
    <row r="18" ht="22" customHeight="1" s="46">
      <c r="B18" s="108" t="inlineStr">
        <is>
          <t>Dia 6</t>
        </is>
      </c>
      <c r="C18" s="109" t="inlineStr">
        <is>
          <t>Define um valor extra (mesmo que pequeno) para pagar na dívida mais cara este mês.</t>
        </is>
      </c>
      <c r="D18" s="99" t="inlineStr"/>
    </row>
    <row r="19" ht="22" customHeight="1" s="46">
      <c r="B19" s="108" t="inlineStr">
        <is>
          <t>Dia 6</t>
        </is>
      </c>
      <c r="C19" s="109" t="inlineStr">
        <is>
          <t>Verifica se tens pelo menos 500 € guardados como fundo de emergência.</t>
        </is>
      </c>
      <c r="D19" s="99" t="inlineStr"/>
    </row>
    <row r="20" ht="22" customHeight="1" s="46">
      <c r="B20" s="110" t="inlineStr">
        <is>
          <t>Dia 7</t>
        </is>
      </c>
      <c r="C20" s="90" t="inlineStr">
        <is>
          <t>Regista os gastos de hoje. Torna isso num hábito diário de 2 minutos.</t>
        </is>
      </c>
      <c r="D20" s="99" t="inlineStr"/>
    </row>
    <row r="21" ht="22" customHeight="1" s="46">
      <c r="B21" s="110" t="inlineStr">
        <is>
          <t>Dia 7</t>
        </is>
      </c>
      <c r="C21" s="90" t="inlineStr">
        <is>
          <t>Compromete-te: durante 30 dias registas tudo. No fim do mês vais ver a diferença.</t>
        </is>
      </c>
      <c r="D21" s="99" t="inlineStr"/>
    </row>
    <row r="22" ht="22" customHeight="1" s="46">
      <c r="B22" s="110" t="inlineStr">
        <is>
          <t>Dia 7</t>
        </is>
      </c>
      <c r="C22" s="90" t="inlineStr">
        <is>
          <t>Partilha o guia com alguém que também precise. Ajudas e reforças o teu próprio compromisso.</t>
        </is>
      </c>
      <c r="D22" s="99" t="inlineStr"/>
    </row>
    <row r="23" ht="10" customHeight="1" s="46"/>
    <row r="24" ht="20" customHeight="1" s="46">
      <c r="B24" s="95" t="inlineStr">
        <is>
          <t xml:space="preserve">  Escreve S em 'Feito?' quando completares cada tarefa. O contador de progresso atualiza automaticamente.</t>
        </is>
      </c>
    </row>
  </sheetData>
  <mergeCells count="4">
    <mergeCell ref="B5:C5"/>
    <mergeCell ref="B3:D3"/>
    <mergeCell ref="B24:D24"/>
    <mergeCell ref="B2:D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4.4"/>
  <sheetData>
    <row r="1">
      <c r="A1" t="inlineStr">
        <is>
          <t>Supermercado / Alimentação</t>
        </is>
      </c>
    </row>
    <row r="2">
      <c r="A2" t="inlineStr">
        <is>
          <t>Transportes / Combustível</t>
        </is>
      </c>
    </row>
    <row r="3">
      <c r="A3" t="inlineStr">
        <is>
          <t>Farmácia / Saúde</t>
        </is>
      </c>
    </row>
    <row r="4">
      <c r="A4" t="inlineStr">
        <is>
          <t>Outros do dia a dia</t>
        </is>
      </c>
    </row>
    <row r="5">
      <c r="A5" t="inlineStr">
        <is>
          <t>Restaurantes e Cafés</t>
        </is>
      </c>
    </row>
    <row r="6">
      <c r="A6" t="inlineStr">
        <is>
          <t>Lazer e Entretenimento</t>
        </is>
      </c>
    </row>
    <row r="7">
      <c r="A7" t="inlineStr">
        <is>
          <t>Roupa e Calçado</t>
        </is>
      </c>
    </row>
    <row r="8">
      <c r="A8" t="inlineStr">
        <is>
          <t>Subscrições (Netflix, Spotify…)</t>
        </is>
      </c>
    </row>
    <row r="9">
      <c r="A9" t="inlineStr">
        <is>
          <t>Outros gostos</t>
        </is>
      </c>
    </row>
    <row r="10">
      <c r="A10" t="inlineStr">
        <is>
          <t>Poupança / Fundo de Emergência</t>
        </is>
      </c>
    </row>
    <row r="11">
      <c r="A11" t="inlineStr">
        <is>
          <t>Investimento / Aforro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2026-06-19T13:07:01Z</dcterms:created>
  <dcterms:modified xsi:type="dcterms:W3CDTF">2026-06-19T20:42:09Z</dcterms:modified>
  <cp:lastModifiedBy>Tiago Corte-Real Vieira Teixeira</cp:lastModifiedBy>
</cp:coreProperties>
</file>